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Диана\Documents\Bitrix24\.tmp\1674902869\"/>
    </mc:Choice>
  </mc:AlternateContent>
  <xr:revisionPtr revIDLastSave="0" documentId="13_ncr:1_{EE32EAE9-83D2-4CDC-B493-A42175E6EA5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1С Франчайзинг" sheetId="1" r:id="rId1"/>
    <sheet name="1С БухОбслуживание" sheetId="2" r:id="rId2"/>
    <sheet name="Автоматизация общепита" sheetId="3" r:id="rId3"/>
    <sheet name="Сервисный центр" sheetId="4" r:id="rId4"/>
    <sheet name="Калькулятор Сервис" sheetId="5" r:id="rId5"/>
    <sheet name="Учебный центр" sheetId="6" r:id="rId6"/>
    <sheet name="Веб-Студия" sheetId="7" r:id="rId7"/>
  </sheets>
  <externalReferences>
    <externalReference r:id="rId8"/>
  </externalReferences>
  <definedNames>
    <definedName name="Абонентское_обслуживание" localSheetId="1">#REF!</definedName>
    <definedName name="Абонентское_обслуживание" localSheetId="0">#REF!</definedName>
    <definedName name="Абонентское_обслуживание" localSheetId="2">#REF!</definedName>
    <definedName name="Абонентское_обслуживание" localSheetId="6">#REF!</definedName>
    <definedName name="Абонентское_обслуживание" localSheetId="3">#REF!</definedName>
    <definedName name="Абонентское_обслуживание" localSheetId="5">#REF!</definedName>
    <definedName name="Абонентское_обслуживание">#REF!</definedName>
    <definedName name="Дополнительная_стоимость_выезда_по_районам_города" localSheetId="1">#REF!</definedName>
    <definedName name="Дополнительная_стоимость_выезда_по_районам_города" localSheetId="0">'1С Франчайзинг'!$A$4</definedName>
    <definedName name="Дополнительная_стоимость_выезда_по_районам_города" localSheetId="2">#REF!</definedName>
    <definedName name="Дополнительная_стоимость_выезда_по_районам_города" localSheetId="6">#REF!</definedName>
    <definedName name="Дополнительная_стоимость_выезда_по_районам_города" localSheetId="3">#REF!</definedName>
    <definedName name="Дополнительная_стоимость_выезда_по_районам_города" localSheetId="5">#REF!</definedName>
    <definedName name="Дополнительная_стоимость_выезда_по_районам_города">#REF!</definedName>
    <definedName name="Дополнительные_работы_для_ПП_1С">#REF!</definedName>
    <definedName name="Дополнительные_сервисы_1С_ИТС">#REF!</definedName>
    <definedName name="Заправка_картриджей" localSheetId="1">#REF!</definedName>
    <definedName name="Заправка_картриджей" localSheetId="0">#REF!</definedName>
    <definedName name="Заправка_картриджей" localSheetId="2">#REF!</definedName>
    <definedName name="Заправка_картриджей" localSheetId="6">#REF!</definedName>
    <definedName name="Заправка_картриджей" localSheetId="3">#REF!</definedName>
    <definedName name="Заправка_картриджей" localSheetId="5">#REF!</definedName>
    <definedName name="Заправка_картриджей">#REF!</definedName>
    <definedName name="ИТС_VIP">#REF!</definedName>
    <definedName name="ИТС_Бюджет_ПРОФ">#REF!</definedName>
    <definedName name="ИТС_для_Удаленного_Офиса__продажа_через_партнеров">#REF!</definedName>
    <definedName name="ИТС_МАКСИМУМ">#REF!</definedName>
    <definedName name="ИТС_ПРОФ">#REF!</definedName>
    <definedName name="ИТС_Строительство">#REF!</definedName>
    <definedName name="ИТС_Техно">#REF!</definedName>
    <definedName name="Н_Ч" localSheetId="1">#REF!</definedName>
    <definedName name="Н_Ч" localSheetId="0">'1С Франчайзинг'!$E$15</definedName>
    <definedName name="Н_Ч" localSheetId="2">#REF!</definedName>
    <definedName name="Н_Ч" localSheetId="6">#REF!</definedName>
    <definedName name="Н_Ч" localSheetId="3">#REF!</definedName>
    <definedName name="Н_Ч" localSheetId="5">#REF!</definedName>
    <definedName name="Н_Ч">#REF!</definedName>
    <definedName name="Постановка_на_учет_фискального_регистратора">#REF!</definedName>
    <definedName name="Проектирование_и_монтаж_СКС" localSheetId="1">#REF!</definedName>
    <definedName name="Проектирование_и_монтаж_СКС" localSheetId="0">'1С Франчайзинг'!$A$25</definedName>
    <definedName name="Проектирование_и_монтаж_СКС" localSheetId="2">#REF!</definedName>
    <definedName name="Проектирование_и_монтаж_СКС" localSheetId="6">#REF!</definedName>
    <definedName name="Проектирование_и_монтаж_СКС" localSheetId="3">#REF!</definedName>
    <definedName name="Проектирование_и_монтаж_СКС" localSheetId="5">#REF!</definedName>
    <definedName name="Проектирование_и_монтаж_СКС">#REF!</definedName>
    <definedName name="Прочие_виды_работ">#REF!</definedName>
    <definedName name="Прочие_услуги" localSheetId="1">#REF!</definedName>
    <definedName name="Прочие_услуги" localSheetId="0">#REF!</definedName>
    <definedName name="Прочие_услуги" localSheetId="2">#REF!</definedName>
    <definedName name="Прочие_услуги" localSheetId="6">#REF!</definedName>
    <definedName name="Прочие_услуги" localSheetId="3">#REF!</definedName>
    <definedName name="Прочие_услуги" localSheetId="5">#REF!</definedName>
    <definedName name="Прочие_услуги">#REF!</definedName>
    <definedName name="Работы_по_диагностике_на_территории_заказчика" localSheetId="1">#REF!</definedName>
    <definedName name="Работы_по_диагностике_на_территории_заказчика" localSheetId="0">#REF!</definedName>
    <definedName name="Работы_по_диагностике_на_территории_заказчика" localSheetId="2">#REF!</definedName>
    <definedName name="Работы_по_диагностике_на_территории_заказчика" localSheetId="6">#REF!</definedName>
    <definedName name="Работы_по_диагностике_на_территории_заказчика" localSheetId="3">#REF!</definedName>
    <definedName name="Работы_по_диагностике_на_территории_заказчика" localSheetId="5">#REF!</definedName>
    <definedName name="Работы_по_диагностике_на_территории_заказчика">#REF!</definedName>
    <definedName name="Сверхурочные_работы" localSheetId="1">#REF!</definedName>
    <definedName name="Сверхурочные_работы" localSheetId="0">'1С Франчайзинг'!$A$20</definedName>
    <definedName name="Сверхурочные_работы" localSheetId="2">#REF!</definedName>
    <definedName name="Сверхурочные_работы" localSheetId="6">#REF!</definedName>
    <definedName name="Сверхурочные_работы" localSheetId="3">#REF!</definedName>
    <definedName name="Сверхурочные_работы" localSheetId="5">#REF!</definedName>
    <definedName name="Сверхурочные_работы">#REF!</definedName>
    <definedName name="Стоимость_нормо_часа_по_категориям_работ" localSheetId="1">#REF!</definedName>
    <definedName name="Стоимость_нормо_часа_по_категориям_работ" localSheetId="0">'1С Франчайзинг'!$A$15</definedName>
    <definedName name="Стоимость_нормо_часа_по_категориям_работ" localSheetId="2">#REF!</definedName>
    <definedName name="Стоимость_нормо_часа_по_категориям_работ" localSheetId="6">#REF!</definedName>
    <definedName name="Стоимость_нормо_часа_по_категориям_работ" localSheetId="3">#REF!</definedName>
    <definedName name="Стоимость_нормо_часа_по_категориям_работ" localSheetId="5">#REF!</definedName>
    <definedName name="Стоимость_нормо_часа_по_категориям_работ">#REF!</definedName>
    <definedName name="Тариф_1С_ИТС">#REF!</definedName>
    <definedName name="Тарификация_работ">#REF!</definedName>
    <definedName name="фронтол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" l="1"/>
  <c r="C26" i="2"/>
  <c r="D26" i="2"/>
  <c r="E26" i="2"/>
  <c r="B27" i="2"/>
  <c r="C27" i="2"/>
  <c r="D27" i="2"/>
  <c r="E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B32" i="2"/>
  <c r="C32" i="2"/>
  <c r="D32" i="2"/>
  <c r="E32" i="2"/>
  <c r="B33" i="2"/>
  <c r="C33" i="2"/>
  <c r="D33" i="2"/>
  <c r="E33" i="2"/>
  <c r="B34" i="2"/>
  <c r="C34" i="2"/>
  <c r="D34" i="2"/>
  <c r="E34" i="2"/>
  <c r="B35" i="2"/>
  <c r="C35" i="2"/>
  <c r="D35" i="2"/>
  <c r="E35" i="2"/>
  <c r="E25" i="2"/>
  <c r="D25" i="2"/>
  <c r="C25" i="2"/>
  <c r="B25" i="2"/>
  <c r="O13" i="5"/>
  <c r="K13" i="5"/>
  <c r="L13" i="5" s="1"/>
  <c r="N12" i="5"/>
  <c r="K12" i="5"/>
  <c r="L12" i="5" s="1"/>
  <c r="N11" i="5"/>
  <c r="K11" i="5"/>
  <c r="L11" i="5" s="1"/>
  <c r="N10" i="5"/>
  <c r="K10" i="5"/>
  <c r="L10" i="5" s="1"/>
  <c r="N9" i="5"/>
  <c r="K9" i="5"/>
  <c r="L9" i="5" s="1"/>
  <c r="L14" i="5" l="1"/>
  <c r="L16" i="5"/>
  <c r="L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7" authorId="0" shapeId="0" xr:uid="{00000000-0006-0000-0100-000001000000}">
      <text>
        <r>
          <rPr>
            <sz val="11"/>
            <color theme="1"/>
            <rFont val="Calibri"/>
            <scheme val="minor"/>
          </rPr>
          <t>Автор:
цены повышены Только на  0-10 ХО, В УФА данное повышение провести нет возможности, т.к. Цена превышает рекомендуемую.</t>
        </r>
      </text>
    </comment>
    <comment ref="A25" authorId="0" shapeId="0" xr:uid="{00000000-0006-0000-0100-000002000000}">
      <text>
        <r>
          <rPr>
            <sz val="11"/>
            <color theme="1"/>
            <rFont val="Calibri"/>
            <scheme val="minor"/>
          </rPr>
          <t>Автор:
цены повышены Только на  0-10 ХО, В УФА данное повышение провести нет возможности, т.к. Цена превышает рекомендуемую.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3" authorId="0" shapeId="0" xr:uid="{00000000-0006-0000-0400-000001000000}">
      <text>
        <r>
          <rPr>
            <sz val="11"/>
            <color theme="1"/>
            <rFont val="Calibri"/>
            <scheme val="minor"/>
          </rPr>
          <t xml:space="preserve">Автор:
Стоимость часа
</t>
        </r>
      </text>
    </comment>
    <comment ref="O13" authorId="0" shapeId="0" xr:uid="{00000000-0006-0000-0400-000002000000}">
      <text>
        <r>
          <rPr>
            <sz val="11"/>
            <color theme="1"/>
            <rFont val="Calibri"/>
            <scheme val="minor"/>
          </rPr>
          <t>Автор:
Стоимость выезда</t>
        </r>
      </text>
    </comment>
  </commentList>
</comments>
</file>

<file path=xl/sharedStrings.xml><?xml version="1.0" encoding="utf-8"?>
<sst xmlns="http://schemas.openxmlformats.org/spreadsheetml/2006/main" count="731" uniqueCount="562">
  <si>
    <t>Программы 1С: Предприятие</t>
  </si>
  <si>
    <t xml:space="preserve">              Бухгалтерия и зарплата</t>
  </si>
  <si>
    <t>Цена (руб.)</t>
  </si>
  <si>
    <t>1С:Бухгалтерия 8 ПРОФ</t>
  </si>
  <si>
    <t>1С:Бухгалтерия 8 КОРП</t>
  </si>
  <si>
    <t xml:space="preserve">1С:Предприниматель  8 </t>
  </si>
  <si>
    <t>1С:Зарплата и управление персоналом 8 ПРОФ</t>
  </si>
  <si>
    <t>1С:Зарплата и управление персоналом 8 КОРП</t>
  </si>
  <si>
    <t>Универсальные решения для малого бизнеса</t>
  </si>
  <si>
    <t>1С:Управление нашей фирмой 8 ПРОФ</t>
  </si>
  <si>
    <t>Универсальные решения для среднего и крупного бизнеса</t>
  </si>
  <si>
    <t>1С:ERP Управление предприятием 2.0</t>
  </si>
  <si>
    <t>1С:Комплексная автоматизация 8</t>
  </si>
  <si>
    <t>1С:Документооборот 8 ПРОФ</t>
  </si>
  <si>
    <t>1С:Документооборот 8 КОРП</t>
  </si>
  <si>
    <t>Торговля</t>
  </si>
  <si>
    <t>1С:Управление торговлей ПРОФ</t>
  </si>
  <si>
    <t>1С:Розница 8 ПРОФ</t>
  </si>
  <si>
    <t>Государственные учреждения</t>
  </si>
  <si>
    <t>1С:Бухгалтерия государственного учреждения 8 ПРОФ</t>
  </si>
  <si>
    <t>1С:Бюджетная отчетность 8</t>
  </si>
  <si>
    <t>1С:Документооборот государственного учреждения 8</t>
  </si>
  <si>
    <t>на 1С: ИТС</t>
  </si>
  <si>
    <t>Информационно-технологическое сопровождение (1С:ИТС)</t>
  </si>
  <si>
    <t>Мес.</t>
  </si>
  <si>
    <t>Продление</t>
  </si>
  <si>
    <t>Новый договор</t>
  </si>
  <si>
    <t>Тариф 1С:КП/ИТС</t>
  </si>
  <si>
    <t>1С:КП ПРОФ</t>
  </si>
  <si>
    <t>1С:КП ПРОФ на 1 мес.</t>
  </si>
  <si>
    <t>1С:КП ПРОФ на 2 мес.</t>
  </si>
  <si>
    <t>1С:КП ПРОФ на 3 мес.</t>
  </si>
  <si>
    <t>1С:КП ПРОФ на 4 мес.</t>
  </si>
  <si>
    <t>1С:КП ПРОФ на 5 мес.</t>
  </si>
  <si>
    <t>1С:КП ПРОФ на 6 мес.</t>
  </si>
  <si>
    <t>1С:КП ПРОФ на 7 мес.</t>
  </si>
  <si>
    <t>1С:КП ПРОФ на 8 мес.</t>
  </si>
  <si>
    <t>1С:КП ПРОФ на 9 мес.</t>
  </si>
  <si>
    <t>1С:КП ПРОФ на 10 мес.</t>
  </si>
  <si>
    <t>1С:КП ПРОФ на 11 мес.</t>
  </si>
  <si>
    <t>1С:КП ПРОФ на 12 мес.</t>
  </si>
  <si>
    <t>1С:КП ПРОФ на 12 мес. с скидкой по схеме 8+4</t>
  </si>
  <si>
    <t>1С:КП ПРОФ на 24 мес.</t>
  </si>
  <si>
    <t>1С:КП ГУ ПРОФ</t>
  </si>
  <si>
    <t>1С:КП ГУ ПРОФ на 1 мес.</t>
  </si>
  <si>
    <t>1С:КП ГУ ПРОФ на 2 мес.</t>
  </si>
  <si>
    <t>1С:КП ГУ ПРОФ на 3 мес.</t>
  </si>
  <si>
    <t>1С:КП ГУ ПРОФ на 4 мес.</t>
  </si>
  <si>
    <t>1С:КП ГУ ПРОФ на 5 мес.</t>
  </si>
  <si>
    <t>1С:КП ГУ ПРОФ на 6 мес.</t>
  </si>
  <si>
    <t>1С:КП ГУ ПРОФ на 7 мес.</t>
  </si>
  <si>
    <t>1С:КП ГУ ПРОФ на 8 мес.</t>
  </si>
  <si>
    <t>1С:КП ГУ ПРОФ на 9 мес.</t>
  </si>
  <si>
    <t>1С:КП ГУ ПРОФ на 10 мес.</t>
  </si>
  <si>
    <t>1С:КП ГУ ПРОФ на 11 мес.</t>
  </si>
  <si>
    <t>1С:КП ГУ ПРОФ на 12 мес.</t>
  </si>
  <si>
    <t>1С:КП ПРОФ на 12 мес. со скидкой по схеме 8+4</t>
  </si>
  <si>
    <t>1С:КП Эксперт</t>
  </si>
  <si>
    <t>1С:КП Эксперт на 12 мес.</t>
  </si>
  <si>
    <t>Индивидуальная цена</t>
  </si>
  <si>
    <t>ИТС МЕДИЦИНА</t>
  </si>
  <si>
    <t>1С:КП МЕДИЦИНА на 6 месяцев</t>
  </si>
  <si>
    <t>1С:КП МЕДИЦИНА на 12 месяцев</t>
  </si>
  <si>
    <t>1С:КП МЕДИЦИНА на 24 месяца</t>
  </si>
  <si>
    <t>1С:КП МЕДИЦИНА со скидкой по схеме 8+4  (при покупке ПП 1С)</t>
  </si>
  <si>
    <t>ИТС Строительство</t>
  </si>
  <si>
    <t>1С:КП СТРОИТЕЛЬСТВО на 3 месяца</t>
  </si>
  <si>
    <t>1С:КП СТРОИТЕЛЬСТВО на 6 месяцев</t>
  </si>
  <si>
    <t>1С:КП СТРОИТЕЛЬСТВО на 12 месяцев</t>
  </si>
  <si>
    <t>1С:КП СТРОИТЕЛЬСТВО на 24 мес.</t>
  </si>
  <si>
    <t>1С:КП СТРОИТЕЛЬСТВО со скидкой по схеме 8+4 (при покупке ПП 1С)</t>
  </si>
  <si>
    <t>ИТС для Удаленного Офиса (продажа через партнеров)</t>
  </si>
  <si>
    <t>ИТС для удаленного офиса от 1-5</t>
  </si>
  <si>
    <t>ИТС для удаленного офиса от 6-10</t>
  </si>
  <si>
    <t>ИТС для удаленного офиса от 11-20</t>
  </si>
  <si>
    <t>ИТС для удаленного офиса от 21-50</t>
  </si>
  <si>
    <t>ИТС для удаленного офиса от 51-100</t>
  </si>
  <si>
    <t>ИТС для удаленного офиса от 101-500</t>
  </si>
  <si>
    <t>ИТС для удаленного офиса от 501-1000</t>
  </si>
  <si>
    <t>ИТС для удаленного офиса от 1001-1500</t>
  </si>
  <si>
    <t>ИТС для удаленного офиса от 1501-2000</t>
  </si>
  <si>
    <t>ИТС для удаленного офиса от 2000</t>
  </si>
  <si>
    <t>Дополнительные сервисы 1С:ИТС</t>
  </si>
  <si>
    <t>1С-Отчетность</t>
  </si>
  <si>
    <t>1 юр.лицо/мес.</t>
  </si>
  <si>
    <t>Сервис «1С-Отчетность» 1 юр.лица</t>
  </si>
  <si>
    <t>юр.л.</t>
  </si>
  <si>
    <t>Сервис «1С-Отчетность» 3-5 юр.лиц</t>
  </si>
  <si>
    <t>Сервис «1С-Отчетность» 6-10 юр.лиц</t>
  </si>
  <si>
    <t>Сервис «1С-Отчетность» 11-15 юр.лиц</t>
  </si>
  <si>
    <t>Сервис «1С-Отчетность» 16-25 юр.лиц</t>
  </si>
  <si>
    <t>Сервис «1С-Отчетность» свыше 25-ти юр.лиц</t>
  </si>
  <si>
    <t>Сервис «1С-Отчетность» тариф для индивидуальных предпринимателей</t>
  </si>
  <si>
    <t>1С-Коннект</t>
  </si>
  <si>
    <t>цена за 1 год</t>
  </si>
  <si>
    <t>Базовый</t>
  </si>
  <si>
    <t>лиц.</t>
  </si>
  <si>
    <t>Бесплатно</t>
  </si>
  <si>
    <t>до 5 пользователей</t>
  </si>
  <si>
    <t>до 15 пользователей</t>
  </si>
  <si>
    <t>до 25 пользователей</t>
  </si>
  <si>
    <t>до 50 пользователей</t>
  </si>
  <si>
    <t>до 100 пользователей</t>
  </si>
  <si>
    <t>свыше 100 пользователей</t>
  </si>
  <si>
    <t>1С:Контрагент</t>
  </si>
  <si>
    <t>1 юр.лицо</t>
  </si>
  <si>
    <t>Сервис «1С:Контрагент» на 12 месяцев</t>
  </si>
  <si>
    <t>год.</t>
  </si>
  <si>
    <t>Сервис «1С:Контрагент» безлимитный</t>
  </si>
  <si>
    <t>мес.</t>
  </si>
  <si>
    <t>1СПАРК Риски</t>
  </si>
  <si>
    <t xml:space="preserve">Сервис «1Спарк Риски» </t>
  </si>
  <si>
    <t xml:space="preserve">Сервис «1Спарк Риски+» </t>
  </si>
  <si>
    <t>1C-ЭТП</t>
  </si>
  <si>
    <t>Сервис "1C-ЭТП.  Базис"</t>
  </si>
  <si>
    <t>год</t>
  </si>
  <si>
    <t>Сервис "1C-ЭТП.  Универсальный"</t>
  </si>
  <si>
    <t>Сервис "1C-ЭТП.  ОФД"</t>
  </si>
  <si>
    <t>Сервис "1C-ЭТП.  ФТС"</t>
  </si>
  <si>
    <t>Сервис "1C-ЭТП.  Росреестр"</t>
  </si>
  <si>
    <t>Сервис "1C-ЭТП.  Рособрнадзор"</t>
  </si>
  <si>
    <t>Сервис "1C-ЭТП.  ЕГАИС"</t>
  </si>
  <si>
    <t>1С-ЭДО (СтартЭДО)</t>
  </si>
  <si>
    <t>1С:Кабинет сотрудника</t>
  </si>
  <si>
    <t>"1С:Кабинет сотрудника 10"</t>
  </si>
  <si>
    <t>"1С:Кабинет сотрудника 25"</t>
  </si>
  <si>
    <t>"1С:Кабинет сотрудника 50"</t>
  </si>
  <si>
    <t>"1С:Кабинет сотрудника 100"</t>
  </si>
  <si>
    <t>"1С:Кабинет сотрудника 200"</t>
  </si>
  <si>
    <t>"1С:Кабинет сотрудника 500"</t>
  </si>
  <si>
    <t>"1С:Кабинет сотрудника 2000"</t>
  </si>
  <si>
    <t>"1С:Кабинет сотрудника 5000"</t>
  </si>
  <si>
    <t>1С:Распознавание первичных документов</t>
  </si>
  <si>
    <t>1С:Распознавание первичных документов (100 страниц)</t>
  </si>
  <si>
    <t>1С:Распознавание первичных документов (500 страниц)</t>
  </si>
  <si>
    <t>1С:Распознавание первичных документов (1 000 страниц)</t>
  </si>
  <si>
    <t>1С:Распознавание первичных документов (10 000 страниц)</t>
  </si>
  <si>
    <t>Сервис 1С: КП ОТРАСЛЕВОЙ</t>
  </si>
  <si>
    <t>1С: КП Отраслевой Базовый на 3 месяца</t>
  </si>
  <si>
    <t>1С:КП Отраслевой Базовый на 6 месяцев</t>
  </si>
  <si>
    <t>1С:КП Отраслевой Базовый на 12 месяцев</t>
  </si>
  <si>
    <t>1С:КП Отраслевой 1-й Категории  на 6 месяцев</t>
  </si>
  <si>
    <t>1С:КП Отраслевой 1-й Категории  на 12 месяцев</t>
  </si>
  <si>
    <t>1С:КП Отраслевой 2-й Категории  на 6 месяцев</t>
  </si>
  <si>
    <t>1С:КП Отраслевой 2-й Категории на 12 месяцев</t>
  </si>
  <si>
    <t>1С:КП Отраслевой 3-й Категории  на 3 месяца</t>
  </si>
  <si>
    <t>1С:КП Отраслевой 3-й Категории  на 6 месяцев</t>
  </si>
  <si>
    <t>1С:КП Отраслевой 3-й Категории  на 12 месяцев</t>
  </si>
  <si>
    <t>1С:КП Отраслевой 4-й Категории  на 3 месяца</t>
  </si>
  <si>
    <t>1С:КП Отраслевой 4-й Категории  на 6 месяцев</t>
  </si>
  <si>
    <t>1С:КП Отраслевой 4-й Категории  на 12 месяцев</t>
  </si>
  <si>
    <t>1С:КП Отраслевой 5-й Категории  на 3 месяца</t>
  </si>
  <si>
    <t>1С:КП Отраслевой 5-й Категории  на 6 месяцев</t>
  </si>
  <si>
    <t>1С:КП Отраслевой 5-й Категории  на 12 месяцев</t>
  </si>
  <si>
    <t>Прочие сервисы сверх-тарифа</t>
  </si>
  <si>
    <t>Сервис «1С-ЭДО»</t>
  </si>
  <si>
    <t>докум.</t>
  </si>
  <si>
    <t xml:space="preserve">Подключение сервиса «1С-Отчетность» </t>
  </si>
  <si>
    <t>1450/1250</t>
  </si>
  <si>
    <t>Подключение сервиса «1С-Отчетность» (Перевыпуск сертифката)</t>
  </si>
  <si>
    <t>Подключение сервиса «1С-ЭДО» при наличии у клиента ЭЦП</t>
  </si>
  <si>
    <t>Подключение «1С-Линк»</t>
  </si>
  <si>
    <t>час</t>
  </si>
  <si>
    <t>2900/2500</t>
  </si>
  <si>
    <t>Подключение «1С-Облачный архив»</t>
  </si>
  <si>
    <t>Подключение «1С-Фреш» (загрузка ИБ в облако)</t>
  </si>
  <si>
    <t>1 ИБ</t>
  </si>
  <si>
    <t>Подключение «1С-Фреш» (выгрузка ИБ из облака)</t>
  </si>
  <si>
    <t>Подключение сервиса "1С-ЭТП"</t>
  </si>
  <si>
    <t>Подключение сервиса "1С-Подпись"</t>
  </si>
  <si>
    <t>физ.л.</t>
  </si>
  <si>
    <t>Подключение криптопровайдера (КриптоПРО/VipNet)</t>
  </si>
  <si>
    <t>1 ПК</t>
  </si>
  <si>
    <t>Обновление типовой конфигурации за 1 релиз (если пропущено до 10 релизов)</t>
  </si>
  <si>
    <t>за 1 час 2 релиза</t>
  </si>
  <si>
    <t>Обновление типовой конфигурации (если пропущено более 10 релизов), делаем скидку клиенту</t>
  </si>
  <si>
    <t>за 1 час 3 релиза</t>
  </si>
  <si>
    <t>Установка программного продукта 1С</t>
  </si>
  <si>
    <t>можно в счет ПП по внутренней ставке-1 час</t>
  </si>
  <si>
    <t>Создание новой базы локально</t>
  </si>
  <si>
    <t>Создание новой базы в облаке</t>
  </si>
  <si>
    <t>ПРАЙС ЛИСТ
на услуги по внедрению ПП 1С</t>
  </si>
  <si>
    <t>Дополнительные работы для ПП 1С</t>
  </si>
  <si>
    <t>Виды работ</t>
  </si>
  <si>
    <t>Ед.</t>
  </si>
  <si>
    <t>Стоимость руб.</t>
  </si>
  <si>
    <t>Услуги по разработке, модификации и адаптации функционала ПП 1С</t>
  </si>
  <si>
    <t>ч</t>
  </si>
  <si>
    <t>Услуги по консультированию; индивидуальное сопровожение по ведению учета в ПП 1С</t>
  </si>
  <si>
    <t>Подготовка обновления релиза/версии для информационной базы ПП 1С, снятой с поддержки</t>
  </si>
  <si>
    <t>Дополнительная установка специалистом нового релиза/версии/платформы ПП 1С</t>
  </si>
  <si>
    <t>Проведение индивидуального обучения по программным продуктам 1С</t>
  </si>
  <si>
    <t>Групповое обучение по программным продуктам 1С (10 часов)</t>
  </si>
  <si>
    <t>Установка сканера ШК (АТОЛ,Штрих-М, Honywell)</t>
  </si>
  <si>
    <t>шт</t>
  </si>
  <si>
    <t>Установка  ФР (АТОЛ,Штрих-М, ВикиПринт)</t>
  </si>
  <si>
    <t xml:space="preserve">Подключение экварингового терминала (Сбербанк) </t>
  </si>
  <si>
    <t>Подключение принтера этикеток (без создания макетов этикеток)</t>
  </si>
  <si>
    <t>Настройка РМК *(Типовой функционал и роль)</t>
  </si>
  <si>
    <t>Настройка РИБ ( типовой обмен, 1 точка)</t>
  </si>
  <si>
    <t>5800/5000</t>
  </si>
  <si>
    <t>Абонентский договор 1С по тарифу Премиум</t>
  </si>
  <si>
    <t>от 10 000р./мес</t>
  </si>
  <si>
    <t>Абонентский договор 1С по тарифу Продвинутый</t>
  </si>
  <si>
    <t>от 5 000р./мес</t>
  </si>
  <si>
    <t>Абонентский договор 1С по тарифу Старт</t>
  </si>
  <si>
    <t>от 2 500р./мес</t>
  </si>
  <si>
    <t>Услуги по разработке, модификации и адаптации функционала ПП 1С при Проектном внедрении</t>
  </si>
  <si>
    <t>Тарификация работ</t>
  </si>
  <si>
    <t>Шаг тарификации работ (с округлением в большую сторону)</t>
  </si>
  <si>
    <t>0,5ч</t>
  </si>
  <si>
    <t>Минимальное количество часов с выездом по районам города</t>
  </si>
  <si>
    <t>Центральный р-н</t>
  </si>
  <si>
    <t>1ч</t>
  </si>
  <si>
    <t>Объездная дорога, п.Хоста, п.Кудепста, п.Адлер</t>
  </si>
  <si>
    <t>2ч</t>
  </si>
  <si>
    <t>мкр.Мамайка, п.Дагомыс, п.Лоо</t>
  </si>
  <si>
    <t>п.Красная Поляна, п.Псоу, п.Лазаревское</t>
  </si>
  <si>
    <t>4ч</t>
  </si>
  <si>
    <t>Сверхурочные работы (коэффициент умножения)</t>
  </si>
  <si>
    <t>Выезд в выходные и праздничные дни</t>
  </si>
  <si>
    <t>х2,0</t>
  </si>
  <si>
    <t>Работы с 19-00 до 22-00</t>
  </si>
  <si>
    <t>х1,3</t>
  </si>
  <si>
    <t>Работы с 22-00 до 07-00</t>
  </si>
  <si>
    <t>Стоимость услуг Центра бухгалтерского обслуживания
«Альфа-Бухгалтер»</t>
  </si>
  <si>
    <t>Тариф "Комплексный"</t>
  </si>
  <si>
    <t>Кол-во ХО*</t>
  </si>
  <si>
    <t>Система налогообложения. Цены в рублях за 1 месяц обслуживания.</t>
  </si>
  <si>
    <t>ОСН</t>
  </si>
  <si>
    <t>УСН 15 % «Доходы -расходы»</t>
  </si>
  <si>
    <t>УСН 6% «Доходы»</t>
  </si>
  <si>
    <t>0 - 10</t>
  </si>
  <si>
    <t>11 - 20</t>
  </si>
  <si>
    <t>21 - 30</t>
  </si>
  <si>
    <t>31 - 40</t>
  </si>
  <si>
    <t>41 - 50</t>
  </si>
  <si>
    <t>51 - 60</t>
  </si>
  <si>
    <t>61 - 70</t>
  </si>
  <si>
    <t>71 - 80</t>
  </si>
  <si>
    <t>81 - 90</t>
  </si>
  <si>
    <t>91 -100</t>
  </si>
  <si>
    <t>более 100</t>
  </si>
  <si>
    <t>˟ ХО (хозяйственная операция) – любое движение денег или имущества организации (ИП), а именно приход/расход денег со счета, поступление и реализация товаров и т.д. Для предварительного определения количества ХО, необходимо воспользоваться услугой «Бесплатный экспресс анализ»</t>
  </si>
  <si>
    <t>Кадровый учет 1 дополнительного сотрудника: 700 руб./месяц</t>
  </si>
  <si>
    <t>Тариф "ИП без работников"</t>
  </si>
  <si>
    <t>Патент</t>
  </si>
  <si>
    <t>Тариф "Отчетность для ООО"</t>
  </si>
  <si>
    <t>Система налогообложения</t>
  </si>
  <si>
    <t>Вид отчета. Цена в руб. за подготовку и сдачу отчетности в квартал.</t>
  </si>
  <si>
    <t>Нулевая отчетность</t>
  </si>
  <si>
    <t>УСН «Доходы-расходы» 15%</t>
  </si>
  <si>
    <t>УСН «Доходы» 6%</t>
  </si>
  <si>
    <t>Тариф "Отчетность для ИП"</t>
  </si>
  <si>
    <t>СТОИМОСТЬ ТЕХНИЧЕСКОГО СОПРОВОЖДЕНИЯ iiko</t>
  </si>
  <si>
    <t xml:space="preserve">ТАРИФЫ </t>
  </si>
  <si>
    <t>ЛАЙТ</t>
  </si>
  <si>
    <t>СТАНДАРТ</t>
  </si>
  <si>
    <t>ПРЕМИУМ</t>
  </si>
  <si>
    <t>Поддержка</t>
  </si>
  <si>
    <t>Круглосуточный прием обращений</t>
  </si>
  <si>
    <t>E-mail, Telegram Bot</t>
  </si>
  <si>
    <t>Телефон, E-mail, Telegram Bot, WhatsApp с рабочей группой</t>
  </si>
  <si>
    <t xml:space="preserve">Телефон, E-mail, Telegram Bot, WhatsApp с рабочей группой, телефон руководителя, личный менеджер </t>
  </si>
  <si>
    <t>Срок выезда к клиенту</t>
  </si>
  <si>
    <t>В течение суток</t>
  </si>
  <si>
    <t>До 8 часов</t>
  </si>
  <si>
    <t>До 6 часов</t>
  </si>
  <si>
    <t>Выезд специалиста</t>
  </si>
  <si>
    <t>Доп. оплата</t>
  </si>
  <si>
    <t>2 выезда в месяц</t>
  </si>
  <si>
    <t>4 выезда в месяц</t>
  </si>
  <si>
    <t>Услуги</t>
  </si>
  <si>
    <t>Установка актуальных обновлений</t>
  </si>
  <si>
    <t>+</t>
  </si>
  <si>
    <t xml:space="preserve">Гарантированный срок реакции после принятия заявки </t>
  </si>
  <si>
    <t>Не более 2 часов</t>
  </si>
  <si>
    <t xml:space="preserve"> не более 1 час </t>
  </si>
  <si>
    <t xml:space="preserve"> не более 30 минут</t>
  </si>
  <si>
    <t>Обслуживание систем лояльности: iikoCard5,Plazius,LP</t>
  </si>
  <si>
    <t xml:space="preserve">Консультации по системе </t>
  </si>
  <si>
    <t xml:space="preserve">Срок решения блокирующих* элементов </t>
  </si>
  <si>
    <t>До 4 часов</t>
  </si>
  <si>
    <t>Проверка персонала на знание системы iiko</t>
  </si>
  <si>
    <t>Срок решения критических проблем при наличии удаленного доступа</t>
  </si>
  <si>
    <t>3 рабочих дня</t>
  </si>
  <si>
    <t xml:space="preserve">2 рабочих дня </t>
  </si>
  <si>
    <t>1 рабочий день</t>
  </si>
  <si>
    <t>Время обслуживания для выездных консультаций</t>
  </si>
  <si>
    <t>с 8:00 до 20:00</t>
  </si>
  <si>
    <t xml:space="preserve">Предоставление подменного оборудования </t>
  </si>
  <si>
    <t xml:space="preserve">Анализ учета </t>
  </si>
  <si>
    <t xml:space="preserve">Ежемесячная плата за обслуживание </t>
  </si>
  <si>
    <t>2 490руб</t>
  </si>
  <si>
    <t>3 990руб. / 2 раб.места</t>
  </si>
  <si>
    <t>только для ресторанов с 1 кассой</t>
  </si>
  <si>
    <t>*Блокирующие инциденты: нарушение работы программного обеспечения iiko, не позволяющее произвести расчет с гостем.</t>
  </si>
  <si>
    <t>СТОИМОСТЬ ОБУЧЕНИЯ</t>
  </si>
  <si>
    <t>Название</t>
  </si>
  <si>
    <t>Описание услуги</t>
  </si>
  <si>
    <t>Стоимость руб./час</t>
  </si>
  <si>
    <t>Результат</t>
  </si>
  <si>
    <t>Обучение Manager</t>
  </si>
  <si>
    <t>Обучение менеджеров зала</t>
  </si>
  <si>
    <t>1.	Контроль работы над официантами
2.	Контроль опасных операций (удаление, отмена пречека, перенос);
3.	Умение определять мошеничество со стороны линейного персонала</t>
  </si>
  <si>
    <t>Авторский надзор</t>
  </si>
  <si>
    <t>Сопровождение ресторана при запуске</t>
  </si>
  <si>
    <t>В день запуска, наш специалист осуществляет авторский надзор за работой объекта.</t>
  </si>
  <si>
    <t>Обучение Cashier</t>
  </si>
  <si>
    <t>Обучение линейного персонала: кассиров, барменов, официантов, хостесс</t>
  </si>
  <si>
    <t>Обучение Accountant</t>
  </si>
  <si>
    <t>Обучение бухгалтеров-калькулятор складскому блоку в iiko</t>
  </si>
  <si>
    <t>Обучение Director</t>
  </si>
  <si>
    <t>Обучение директоров, владельцев, управляющих по управленческому блоку в iiko</t>
  </si>
  <si>
    <t>Обучение Finance</t>
  </si>
  <si>
    <t>Обучение финансовому блоку в iiko</t>
  </si>
  <si>
    <t>Обучение Chain</t>
  </si>
  <si>
    <t>Обучение сотрудников центрального офиса и производства</t>
  </si>
  <si>
    <t>Обучение Delivery</t>
  </si>
  <si>
    <t>Обучение сотрудников колл-центра, менеджеров доставки, курьеров доставки</t>
  </si>
  <si>
    <t>Обучение ЕГАИС</t>
  </si>
  <si>
    <t>Обучение полному циклу работы в ЕГАИС: принятие, подтверждение и списание алкоголя</t>
  </si>
  <si>
    <t>Вы научитесь принимать, подтверждать и списывать алкоголь в системе ЕГАИС</t>
  </si>
  <si>
    <t>Обучение iikoBasic</t>
  </si>
  <si>
    <t>Обучение линейного персонала: кассиров, барменов, официантов, хостесс. Обучение бухгалтеров-калькулятор складскому блоку в iiko. Обучение директоров, владельцев, управляющих по управленческому блоку в iiko.</t>
  </si>
  <si>
    <t>Обучение: Эвотор быстрый старт</t>
  </si>
  <si>
    <t>Обучение линейного персонала: кассиров, барменов. Обучение директоров, владельцев, управляющих.</t>
  </si>
  <si>
    <t xml:space="preserve">
СТОИМОСТЬ iiko
</t>
  </si>
  <si>
    <t>Облачный сервис</t>
  </si>
  <si>
    <t xml:space="preserve">Наименование </t>
  </si>
  <si>
    <t xml:space="preserve">Для кофеен или фудтраков
iikoCloud Nano </t>
  </si>
  <si>
    <t>Для небольших кафе 
iikoCloud Start</t>
  </si>
  <si>
    <t>Для ресторанов и сетей
iikoCloud Pro</t>
  </si>
  <si>
    <t>Для крупных ресторанных сетей
iikoCloud Enterprise</t>
  </si>
  <si>
    <t>Функции</t>
  </si>
  <si>
    <t>Прием оплаты и печать чеков
Простой учет в облаке
Базовая система лояльности
Работа только со смарткассой</t>
  </si>
  <si>
    <t>Обслуживание у столиков и резервы
Прием заказов на доставку на кассе
Готовый сайт доставки из коробки
Работа на POS-терминалах и планшетах</t>
  </si>
  <si>
    <t>Обслуживание гостей
Простой учет в облаке
Базовая система лояльности
Доставка на кассе
Управление финансами, складом, персоналом
Основные возможности доставки
Бонусно-депозитная система
Готовые приложения из маркетплейса iiko</t>
  </si>
  <si>
    <t>Обслуживание гостей
Простой учет в облаке
Управление финансами, складом, персоналом
Бонусно-депозитная система
Готовые приложения из маркетплейса iiko
Все возможности доставки
Колл-центр
Продвинутая система лояльности
Подключение собственных приложений</t>
  </si>
  <si>
    <t>1490 рублей 
1 касса/месяц</t>
  </si>
  <si>
    <t>3990 рублей 
1 касса/месяц</t>
  </si>
  <si>
    <t>5990 рублей 
1 касса/месяц</t>
  </si>
  <si>
    <t>7990 рублей 
1 касса/месяц</t>
  </si>
  <si>
    <t>Дополнительные сервисы</t>
  </si>
  <si>
    <t xml:space="preserve">iikoWaiter </t>
  </si>
  <si>
    <t>прием заказов с помощью мобильного терминала на базе iOS или Android 
(лицензия для одного мобильного устройства)</t>
  </si>
  <si>
    <t>490/месяц</t>
  </si>
  <si>
    <t>iikoDashboard Restaurant</t>
  </si>
  <si>
    <t>on-line отчетность по бизнесу на экране мобильного устройства на базе iOS или Android 
(лицензия для одного сервера ресторана)</t>
  </si>
  <si>
    <t xml:space="preserve">iikoDeliveryMan Courier </t>
  </si>
  <si>
    <t>мобильное приложение для курьера доставки
 (лицензия для 1 моб. устр-ва на базе iOS или Android, взаимодействующего с iiko через iikoAPI Delivery)</t>
  </si>
  <si>
    <t>iikoCard Pro</t>
  </si>
  <si>
    <t>Облачная бонусно-депозитная система класса Pro (ежемесячный платеж за сервис для двух касс)</t>
  </si>
  <si>
    <t>1990/месяц</t>
  </si>
  <si>
    <t>СТОИМОСТЬ
iiko life time (пожизненные лицензии)</t>
  </si>
  <si>
    <t>Продукт</t>
  </si>
  <si>
    <t>iikoServer</t>
  </si>
  <si>
    <t>сервер iiko в ресторане (лицензия для одного сервера, не включает АРМ)</t>
  </si>
  <si>
    <t xml:space="preserve">iikoFront </t>
  </si>
  <si>
    <t>автоматизация кассовой станции (лицензия для одного АРМ фронт-офиса)</t>
  </si>
  <si>
    <t>iikoOffice</t>
  </si>
  <si>
    <t>автоматизация управления складом, персоналом, финансами (лицензия для одного АРМ бэк-офиса)</t>
  </si>
  <si>
    <t>iikoTableService</t>
  </si>
  <si>
    <t>автоматизация ресторанов с официантским обслуживанием (лицензия для одного АРМ)</t>
  </si>
  <si>
    <t>iikoDelivery</t>
  </si>
  <si>
    <t>управление доставкой готовых блюд (лицензия для одного АРМ в ресторане)</t>
  </si>
  <si>
    <t>iikoCheckOut</t>
  </si>
  <si>
    <t>поддержка оплаты банковскими картами (лицензия для одного АРМ)</t>
  </si>
  <si>
    <t>iikoSousChef</t>
  </si>
  <si>
    <t>управление очередностью исполнения заказов, контроль времени приготовления и подачи блюд (лицензия для одного АРМ)</t>
  </si>
  <si>
    <t>СТОИМОСТЬ
 ТЕХНИЧЕСКОГО ОБСЛУЖИВАНИЯ КОНТРОЛЬНО-КАССОВЫХ МАШИН</t>
  </si>
  <si>
    <t>Стоимость работ указана для типовых условий, при наличии осложняющих факторов стоимость работ согласовывается индивидуально.
В расчет не включена стоимость устанавливаемого ПО, комплектующих, дополнительного оборудования и расходных материалов.</t>
  </si>
  <si>
    <t xml:space="preserve">Услуги по регистрации ККТ On-Line (54-ФЗ) </t>
  </si>
  <si>
    <t>Регистрация/перерегистрация ККТ в личном кабинете ФНС (при наличии КЭП клиента)</t>
  </si>
  <si>
    <t>Предоставление сервиса ОФД (15 мес)</t>
  </si>
  <si>
    <t>Предоставление сервиса ОФД (36 мес)</t>
  </si>
  <si>
    <r>
      <rPr>
        <sz val="11"/>
        <color rgb="FF000000"/>
        <rFont val="PT Sans"/>
      </rPr>
      <t xml:space="preserve">Генерация сертификата КЭП на носитель клиента (электронная подпись для </t>
    </r>
    <r>
      <rPr>
        <b/>
        <sz val="11"/>
        <color rgb="FF000000"/>
        <rFont val="PT Sans"/>
      </rPr>
      <t>ОФД</t>
    </r>
    <r>
      <rPr>
        <sz val="11"/>
        <color rgb="FF000000"/>
        <rFont val="PT Sans"/>
      </rPr>
      <t xml:space="preserve">) </t>
    </r>
  </si>
  <si>
    <r>
      <rPr>
        <sz val="11"/>
        <color rgb="FF000000"/>
        <rFont val="PT Sans"/>
      </rPr>
      <t xml:space="preserve">Генерация сертификата КЭП на ключ Рутокен Light (электронная подпись для </t>
    </r>
    <r>
      <rPr>
        <b/>
        <sz val="11"/>
        <color rgb="FF000000"/>
        <rFont val="PT Sans"/>
      </rPr>
      <t>ОФД</t>
    </r>
    <r>
      <rPr>
        <sz val="11"/>
        <color rgb="FF000000"/>
        <rFont val="PT Sans"/>
      </rPr>
      <t>)</t>
    </r>
  </si>
  <si>
    <r>
      <rPr>
        <sz val="11"/>
        <color rgb="FF000000"/>
        <rFont val="PT Sans"/>
      </rPr>
      <t xml:space="preserve">Генерация сертификата КЭП на ключ Рутокен 2.0 (электронная подпись для </t>
    </r>
    <r>
      <rPr>
        <b/>
        <sz val="11"/>
        <color rgb="FF000000"/>
        <rFont val="PT Sans"/>
      </rPr>
      <t>ЕГАИС</t>
    </r>
    <r>
      <rPr>
        <sz val="11"/>
        <color rgb="FF000000"/>
        <rFont val="PT Sans"/>
      </rPr>
      <t>)</t>
    </r>
  </si>
  <si>
    <t>Установка фискального накопителя (включая стоимость ФН 15 мес)</t>
  </si>
  <si>
    <t>Доработка ККТ до модели с поддержкой 54-ФЗ (без стоимости комплекта доработки)</t>
  </si>
  <si>
    <t>Другие услуги по обслуживанию ККТ</t>
  </si>
  <si>
    <t>Диагностика ККТ (в условиях цеха)</t>
  </si>
  <si>
    <t>Диагностика оборудования (выезд мастера) (Сочи)</t>
  </si>
  <si>
    <t>Диагностика оборудования (выезд мастера) (Адлер)</t>
  </si>
  <si>
    <t>Работа механика, час</t>
  </si>
  <si>
    <t>Снятие ККТ с учета в ИФНС</t>
  </si>
  <si>
    <t>Обучение кассира-операциониста ККМ (при заключении договора)</t>
  </si>
  <si>
    <t>Обучение кассира-операциониста работе на POS терминале</t>
  </si>
  <si>
    <t>от 3 500р. / 2 часа.</t>
  </si>
  <si>
    <t>Абонентское обслуживание ККТ</t>
  </si>
  <si>
    <t>Ритейл Базовый (выезды тарифицируются отдельно)</t>
  </si>
  <si>
    <t>Поквартальная оплата, за 1 ед. ККТ (новый договор при кол-ве ККТ от 1 до 5)</t>
  </si>
  <si>
    <t>Поквартальная оплата, за 1 ед. ККТ (продление* при кол-ве ККТ от 1 до 5)</t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</si>
  <si>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новый договор</t>
    </r>
    <r>
      <rPr>
        <sz val="11"/>
        <color rgb="FF000000"/>
        <rFont val="PT Sans"/>
      </rPr>
      <t xml:space="preserve"> при кол-ве ККТ от 6 до 10) </t>
    </r>
  </si>
  <si>
    <t>2 400р. - 10% (скидка) = 2 160р.</t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</si>
  <si>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продление*</t>
    </r>
    <r>
      <rPr>
        <sz val="11"/>
        <color rgb="FF000000"/>
        <rFont val="PT Sans"/>
      </rPr>
      <t xml:space="preserve"> при кол-ве ККТ от 6 до 10) </t>
    </r>
  </si>
  <si>
    <t>1 500р. - 10% (скидка) = 1 350р.</t>
  </si>
  <si>
    <t>При оплате за год, за 1 ед. ККТ (при кол-ве ККТ от 1 до 5)</t>
  </si>
  <si>
    <t xml:space="preserve"> +50% скидки на ОФД = 6 000р.</t>
  </si>
  <si>
    <t>При оплате за год, за 1 ед. ККТ (при кол-ве ККТ от 6 до 10)</t>
  </si>
  <si>
    <t xml:space="preserve"> +50% скидки на ОФД = 5 400р.</t>
  </si>
  <si>
    <t>При количестве ККТ свыше 10 стоимость обслуживания согласовывается с менеджером индивидуально.</t>
  </si>
  <si>
    <t>-</t>
  </si>
  <si>
    <t>Ритейл ПРОФ (включен 1 выезд в квартал)</t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</si>
  <si>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новый договор</t>
    </r>
    <r>
      <rPr>
        <sz val="11"/>
        <color rgb="FF000000"/>
        <rFont val="PT Sans"/>
      </rPr>
      <t xml:space="preserve"> при кол-ве ККТ от 1 до 5)
(Центральный район г.Сочи)</t>
    </r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</si>
  <si>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продление*</t>
    </r>
    <r>
      <rPr>
        <sz val="11"/>
        <color rgb="FF000000"/>
        <rFont val="PT Sans"/>
      </rPr>
      <t xml:space="preserve"> при кол-ве ККТ от 1 до 5)
(Центральный район г.Сочи)</t>
    </r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</si>
  <si>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новый договор</t>
    </r>
    <r>
      <rPr>
        <sz val="11"/>
        <color rgb="FF000000"/>
        <rFont val="PT Sans"/>
      </rPr>
      <t xml:space="preserve"> при кол-ве ККТ от 6 до 10)
(Центральный район г.Сочи)</t>
    </r>
  </si>
  <si>
    <t>3 000р. - 10% (скидка) = 2 700р.</t>
  </si>
  <si>
    <r>
      <rPr>
        <sz val="11"/>
        <color rgb="FF000000"/>
        <rFont val="PT Sans"/>
      </rPr>
      <t>Поквартальная оплата, за 1 ед. ККТ (</t>
    </r>
    <r>
      <rPr>
        <b/>
        <sz val="11"/>
        <color rgb="FF000000"/>
        <rFont val="PT Sans"/>
      </rPr>
      <t>продление*</t>
    </r>
    <r>
      <rPr>
        <sz val="11"/>
        <color rgb="FF000000"/>
        <rFont val="PT Sans"/>
      </rPr>
      <t xml:space="preserve"> при кол-ве ККТ от 6 до 10)
(Центральный район г.Сочи)</t>
    </r>
  </si>
  <si>
    <t>2 400р. - 10% (скидка) = 2 200р.</t>
  </si>
  <si>
    <t>При оплате за год, за 1 ед. ККТ (при кол-ве ККТ от 1 до 5)
(Центральный район г.Сочи)</t>
  </si>
  <si>
    <t xml:space="preserve"> + ОФД в подарок = 9 600р.</t>
  </si>
  <si>
    <t>При оплате за год, за 1 ед. ККТ (при кол-ве ККТ от 6 до 10)
(Центральный район г.Сочи)</t>
  </si>
  <si>
    <t xml:space="preserve"> + ОФД в подарок = 8 800р.</t>
  </si>
  <si>
    <t>При количестве ККТ свыше 10 или удаленности места установки стоимость обслуживания согласовывается с менеджером индивидуально.</t>
  </si>
  <si>
    <t>Ритейл Комплексный (включен 1 выезд в квартал)
IT-поддержка рабочего места "под ключ" (ККТ, РМК, Торговое оборудование)</t>
  </si>
  <si>
    <t>Поквартальная оплата, за 1 ед. АРМ (при кол-ве АРМ от 1 до 5)**</t>
  </si>
  <si>
    <t>Поквартальная оплата, за 1 ед. АРМ (при кол-ве АРМ от 6 до 10)**</t>
  </si>
  <si>
    <t>6 000р. - 10% (скидка) = 5 400</t>
  </si>
  <si>
    <t>Помесячная оплата, за 1 ед. АРМ (при кол-ве АРМ от 1 до 5)**</t>
  </si>
  <si>
    <t>При оплате за год, за 1 ед. АРМ (при кол-ве АРМ от 1 до 5)**</t>
  </si>
  <si>
    <t>+ скидка 50% на ОФД = 20 000</t>
  </si>
  <si>
    <t>При оплате за год, за 1 ед. АРМ  (при кол-ве ККТ от 6 до 10)**</t>
  </si>
  <si>
    <t xml:space="preserve"> + ОФД в подарок =  20 000 </t>
  </si>
  <si>
    <t>При количестве АРМ свыше 10 или удаленности места установки стоимость обслуживания согласовывается с менеджером индивидуально.</t>
  </si>
  <si>
    <t xml:space="preserve">* продлением считается автоматическая пролонгация договора при своевременной предоплате следующего периода. При просрочке оплаты более 30 календарных дней договор прекращает свое действие и тариф на продление не действует. </t>
  </si>
  <si>
    <t>** Центральный район г.Сочи</t>
  </si>
  <si>
    <t>СТОИМОСТЬ
 РАБОТЫ ПО СОПРОВОЖДЕНИЮ КОМПЬЮТЕРНЫХ СИСТЕМ И ОБОРУДОВАНИЯ</t>
  </si>
  <si>
    <t>Минимальная стоимость работ при выезде к заказчику:</t>
  </si>
  <si>
    <t>Работы по диагностике на территории заказчика ч/час</t>
  </si>
  <si>
    <t>Сочи (от 1-го часа)</t>
  </si>
  <si>
    <t>Адлер (от 2-х часов)</t>
  </si>
  <si>
    <t>Красная поляна (от 3-х часов)</t>
  </si>
  <si>
    <t>Транспортировка груза (Серверы, ИБП, и др. тяжелые грузы) к стоимости выезда</t>
  </si>
  <si>
    <t>Сверхурочные работы</t>
  </si>
  <si>
    <t>Работы в выходные и праздничные дни</t>
  </si>
  <si>
    <t>х1,5</t>
  </si>
  <si>
    <t>Стоимость нормо-часа по категориям работ</t>
  </si>
  <si>
    <t>Работы производимые на рабочих станциях (АРМ)</t>
  </si>
  <si>
    <t>Установка и настройка ОС, офисного и вспомогательного ПО, антивирусная профилактика</t>
  </si>
  <si>
    <t>Подключение и настройка офисной периферии (принтер, сканер, МФУ)</t>
  </si>
  <si>
    <t xml:space="preserve">Установка и настройка бухгалтерского, товароучетного, специализированного ПО </t>
  </si>
  <si>
    <t>Подключение и настройка торгового оборудования</t>
  </si>
  <si>
    <t xml:space="preserve">Работы производимые на серверных станциях </t>
  </si>
  <si>
    <t>Установка и настройка ОС, служб (сервисов), сетевых протоколов, ролей, прав доступа и т.п.</t>
  </si>
  <si>
    <t>Установка и настройка сетевого оборудования</t>
  </si>
  <si>
    <t>Работы по диагностике и устранению неполадок локальной сети</t>
  </si>
  <si>
    <t>Проектирование и монтаж СКС</t>
  </si>
  <si>
    <t>Проектирование СКС за 1 точку (от)</t>
  </si>
  <si>
    <t>Монтаж СКС (цена договорная, по проекту)</t>
  </si>
  <si>
    <t>по проекту</t>
  </si>
  <si>
    <t>Прочие услуги</t>
  </si>
  <si>
    <t>Консультации по работе с программным обеспечением и оборудованием</t>
  </si>
  <si>
    <t>Оформление акта технического состояния оборудования (за 1 устройство)</t>
  </si>
  <si>
    <t>Рекомендации по приобретению оборудования/програмного обеспечения</t>
  </si>
  <si>
    <t>СТОИМОСТЬ
 ТИПОВЫЕ ПРИКЛАДНЫЕ РЕШЕНИЯ Frontol</t>
  </si>
  <si>
    <t>ПО Frontol xPOS 3.0 + ПО Frontol xPOS Release Pack 1 год</t>
  </si>
  <si>
    <t>S350</t>
  </si>
  <si>
    <t>ПО Frontol 6 + ПО Frontol 6 ReleasePack 1 год  + ПО Frontol Alco Unit 3.0 (1 год)</t>
  </si>
  <si>
    <t>S400</t>
  </si>
  <si>
    <t>ПО Frontol Alco Unit 3.0 (1 год)</t>
  </si>
  <si>
    <t>S296</t>
  </si>
  <si>
    <t>ПО Frontol Discount Unit (1 год)</t>
  </si>
  <si>
    <t>S005</t>
  </si>
  <si>
    <t>Рабочее место ПО Frontol Discount Unit (1 год)</t>
  </si>
  <si>
    <t>S006</t>
  </si>
  <si>
    <t>ПО Айтида HoReCa: Кафе</t>
  </si>
  <si>
    <t>16988</t>
  </si>
  <si>
    <t>ПО Айтида HoReCa: Кулинария</t>
  </si>
  <si>
    <t>35266</t>
  </si>
  <si>
    <t>ПО Айтида HoReCa: Ресторан</t>
  </si>
  <si>
    <t>16989</t>
  </si>
  <si>
    <t>ПО Айтида Retail: Малый бизнес</t>
  </si>
  <si>
    <t>16990</t>
  </si>
  <si>
    <t>ПО Айтида Retail: Магазин у дома</t>
  </si>
  <si>
    <t>16991</t>
  </si>
  <si>
    <t>ПО Айтида Retail: Минимаркет</t>
  </si>
  <si>
    <t>16992</t>
  </si>
  <si>
    <t>ПО Айтида Retail: Непродовольственная розница</t>
  </si>
  <si>
    <t>19663</t>
  </si>
  <si>
    <t>ПО Айтида Retail: Супермаркет</t>
  </si>
  <si>
    <t>16993</t>
  </si>
  <si>
    <t>ПО Айтида: Дополнительная лицензия для одного пользователя</t>
  </si>
  <si>
    <t>16995</t>
  </si>
  <si>
    <t>ПО Айтида: Подписка на обновления сервера</t>
  </si>
  <si>
    <t>S550</t>
  </si>
  <si>
    <t>ПО Айтида: Подписка на обновления рабочего места</t>
  </si>
  <si>
    <t>S551</t>
  </si>
  <si>
    <t xml:space="preserve">В услуги включено 2 ежемесячных выезда, каждый последующий выезд оплачивается согласно прайсу. </t>
  </si>
  <si>
    <t>1. Выбираем устройства, умножаем на их количество и суммируем все выбранные показатели согласно тарифной сетке.</t>
  </si>
  <si>
    <t>2. Умножаем полученную цифру на коэффициент удалённости получаем стоимость обслуживания.</t>
  </si>
  <si>
    <t>3. Если клиент желает обслуживание 24/7 умножаем полученную выше стоимоть на 2, 5 получаем итоговую стоимость.</t>
  </si>
  <si>
    <t>1. Тарифная сетка</t>
  </si>
  <si>
    <t>1. Кол-во</t>
  </si>
  <si>
    <t>Стоимость облуживания одной единицы техники (руб.)</t>
  </si>
  <si>
    <t>персональных АРМ</t>
  </si>
  <si>
    <t>серверов</t>
  </si>
  <si>
    <t>принтеров</t>
  </si>
  <si>
    <t>Сетевое оборудование</t>
  </si>
  <si>
    <t>ККТ-Онлайн</t>
  </si>
  <si>
    <t>Объект</t>
  </si>
  <si>
    <t>Кол-во</t>
  </si>
  <si>
    <t>цена</t>
  </si>
  <si>
    <t>сумма</t>
  </si>
  <si>
    <t>АРМ</t>
  </si>
  <si>
    <t>Серверов</t>
  </si>
  <si>
    <t>Принтеров</t>
  </si>
  <si>
    <t>Сетевые</t>
  </si>
  <si>
    <t>ККТ</t>
  </si>
  <si>
    <t>Район</t>
  </si>
  <si>
    <t>Минимальная стоимость договора</t>
  </si>
  <si>
    <t>свыше 20</t>
  </si>
  <si>
    <t>2. Район</t>
  </si>
  <si>
    <t>минимальный выезд (ч/час)</t>
  </si>
  <si>
    <t>Центр</t>
  </si>
  <si>
    <t>Хоста, Кудепста, Адлер, Дагомыс</t>
  </si>
  <si>
    <t>Олимпийский парк и Красная поляна</t>
  </si>
  <si>
    <t>Лазаревское и все поселки за городской чертой</t>
  </si>
  <si>
    <t>3. Время работы</t>
  </si>
  <si>
    <t>8/5 (пн.-пт. 9.00 - 18.00)</t>
  </si>
  <si>
    <t>24/7 (круглосуточно)</t>
  </si>
  <si>
    <t>4. Регламентные работы по договору</t>
  </si>
  <si>
    <t>Проверка и устранение ошибок файловых систем на компьютерах пользователей и серверах</t>
  </si>
  <si>
    <t>Контроль выполнения и устранение ошибок резервного копирования файлов данных</t>
  </si>
  <si>
    <t>Контроль выполнения антивирусного обслуживания, обновление антивирусных баз, проверочное сканирование</t>
  </si>
  <si>
    <t>Контроль безаварийной работы аппаратного обеспечения, операционных систем, прикладных программ</t>
  </si>
  <si>
    <t>Контроль безаварийной работы сервера, сетевого оборудования, ИБП</t>
  </si>
  <si>
    <t>Обновление компонентов различных программ (системное и офисное ПО)</t>
  </si>
  <si>
    <t>Консультации для пользователей в режиме «вопрос — ответ»</t>
  </si>
  <si>
    <t>5. Общие системно-технические работы по договору</t>
  </si>
  <si>
    <t xml:space="preserve">Документирование информационных ресурсов предприятия - в первый месяц обслуживания </t>
  </si>
  <si>
    <t xml:space="preserve">Организация автоматизированных систем и служб в первый месяц обслуживания </t>
  </si>
  <si>
    <t>Консультации по оптимизации IT инфраструктуры</t>
  </si>
  <si>
    <t>Ввод в эксплуатацию нового компьютерного оборудования</t>
  </si>
  <si>
    <t>Установка, обновление и настройка оборудования и ПО</t>
  </si>
  <si>
    <t>Организация доступа в сеть Интернет, удаленного доступа в локальную сеть</t>
  </si>
  <si>
    <t>Обновление, настройка и администрирование операционной системы сервера (при наличии такового)</t>
  </si>
  <si>
    <t>СТОИМОСТЬ  ОБУЧЕНИЯ</t>
  </si>
  <si>
    <t>Групповое обучение</t>
  </si>
  <si>
    <t>Курсы:</t>
  </si>
  <si>
    <t>Ак.Час</t>
  </si>
  <si>
    <t>Дней</t>
  </si>
  <si>
    <t xml:space="preserve">Часов в день </t>
  </si>
  <si>
    <t>Торгово-складской функционал в программе 1С: Управление торговлей </t>
  </si>
  <si>
    <t>Кадровый учет и расчет заработной платы в программе 1С: Зарплата и управление персоналом 8.3</t>
  </si>
  <si>
    <t xml:space="preserve">Бухгалтерский учет в программе 1С: Бухгалтерия предприятия 8.3 </t>
  </si>
  <si>
    <t>Кассир-операционист</t>
  </si>
  <si>
    <t>Пользователь ПК</t>
  </si>
  <si>
    <t xml:space="preserve">Основы бухгалтерского учета с 0. </t>
  </si>
  <si>
    <t>Индивидуальное обучение</t>
  </si>
  <si>
    <t>СТОИМОСТЬ УСЛУГИ</t>
  </si>
  <si>
    <t>СТОИМОСТЬ  внедрение Битркис24</t>
  </si>
  <si>
    <t>1С:Бухгалтерия 8 Базовая. Электронная поставка</t>
  </si>
  <si>
    <t>1С:Зарплата и управление персоналом 8 Базовая. Электронная поставка</t>
  </si>
  <si>
    <t>1С:Управление нашей фирмой 8 Базовая. Электронная поставка</t>
  </si>
  <si>
    <t>1С:Управление торговлей Базовая. Электронная поставка</t>
  </si>
  <si>
    <t>1С:Розница 8 Базовая. Электронная поставка</t>
  </si>
  <si>
    <t>1С:Бухгалтерия государственного учреждения 8 Базовая. Электронная поставка</t>
  </si>
  <si>
    <t>ЦТО, обслуживание ККТ (Тех.поддержка, парк запчастей, выезд к заказчику для ремонта и обслуживания ККМ, бесплатная замена фискального накопителя (оплата только стоимости ФН))</t>
  </si>
  <si>
    <t>6 490руб. / 2 раб.места</t>
  </si>
  <si>
    <t xml:space="preserve">  за первые 2 кассы + дополнительно 990 рублей 
 за каждое новое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</si>
</sst>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&quot;р.&quot;;[Red]\-#,##0&quot;р.&quot;"/>
    <numFmt numFmtId="165" formatCode="_-* #,##0&quot;р.&quot;_-;\-* #,##0&quot;р.&quot;_-;_-* &quot;-&quot;??&quot;р.&quot;_-;_-@"/>
    <numFmt numFmtId="166" formatCode="0.0"/>
    <numFmt numFmtId="167" formatCode="_-* #,##0_-;\-* #,##0_-;_-* &quot;-&quot;??_-;_-@"/>
    <numFmt numFmtId="168" formatCode="_-* #,##0&quot;р.&quot;_-;\-* #,##0&quot;р.&quot;_-;_-* &quot;-&quot;&quot;р.&quot;_-;_-@"/>
    <numFmt numFmtId="169" formatCode="#,##0\ _₽"/>
    <numFmt numFmtId="170" formatCode="#,##0&quot;р.&quot;"/>
  </numFmts>
  <fonts count="20" x14ac:knownFonts="1">
    <font>
      <sz val="11"/>
      <color theme="1"/>
      <name val="Calibri"/>
      <scheme val="minor"/>
    </font>
    <font>
      <sz val="8"/>
      <color theme="1"/>
      <name val="Arial"/>
    </font>
    <font>
      <sz val="11"/>
      <color theme="1"/>
      <name val="Calibri"/>
    </font>
    <font>
      <b/>
      <sz val="14"/>
      <color theme="0"/>
      <name val="PT Sans"/>
    </font>
    <font>
      <sz val="11"/>
      <name val="Calibri"/>
    </font>
    <font>
      <b/>
      <sz val="11"/>
      <color theme="0"/>
      <name val="PT Sans"/>
    </font>
    <font>
      <sz val="11"/>
      <color theme="1"/>
      <name val="PT Sans"/>
    </font>
    <font>
      <b/>
      <sz val="11"/>
      <color theme="1"/>
      <name val="PT Sans"/>
    </font>
    <font>
      <sz val="10"/>
      <color theme="1"/>
      <name val="Calibri"/>
    </font>
    <font>
      <sz val="10"/>
      <color theme="1"/>
      <name val="PT Sans"/>
    </font>
    <font>
      <sz val="11"/>
      <color theme="1"/>
      <name val="Times New Roman"/>
    </font>
    <font>
      <b/>
      <sz val="11"/>
      <color theme="1"/>
      <name val="Calibri"/>
    </font>
    <font>
      <b/>
      <sz val="10"/>
      <color theme="1"/>
      <name val="PT Sans"/>
    </font>
    <font>
      <b/>
      <sz val="10"/>
      <color theme="0"/>
      <name val="PT Sans"/>
    </font>
    <font>
      <b/>
      <sz val="12"/>
      <color theme="1"/>
      <name val="PT Sans"/>
    </font>
    <font>
      <sz val="11"/>
      <color rgb="FF000000"/>
      <name val="PT Sans"/>
    </font>
    <font>
      <sz val="9"/>
      <color theme="1"/>
      <name val="PT Sans"/>
    </font>
    <font>
      <b/>
      <sz val="14"/>
      <color theme="1"/>
      <name val="PT Sans"/>
    </font>
    <font>
      <b/>
      <sz val="11"/>
      <color rgb="FF000000"/>
      <name val="PT Sans"/>
    </font>
    <font>
      <b/>
      <i/>
      <sz val="11"/>
      <color rgb="FF000000"/>
      <name val="PT Sans"/>
    </font>
  </fonts>
  <fills count="9">
    <fill>
      <patternFill patternType="none"/>
    </fill>
    <fill>
      <patternFill patternType="gray125"/>
    </fill>
    <fill>
      <patternFill patternType="solid">
        <fgColor rgb="FFDE1010"/>
        <bgColor rgb="FFDE101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7" fontId="6" fillId="0" borderId="4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37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165" fontId="6" fillId="0" borderId="4" xfId="0" applyNumberFormat="1" applyFont="1" applyBorder="1" applyAlignment="1">
      <alignment horizontal="center" vertical="center"/>
    </xf>
    <xf numFmtId="0" fontId="8" fillId="0" borderId="4" xfId="0" applyFont="1" applyBorder="1"/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6" fillId="0" borderId="4" xfId="0" applyNumberFormat="1" applyFont="1" applyBorder="1"/>
    <xf numFmtId="166" fontId="5" fillId="2" borderId="4" xfId="0" applyNumberFormat="1" applyFont="1" applyFill="1" applyBorder="1" applyAlignment="1">
      <alignment horizontal="center" vertical="center" wrapText="1"/>
    </xf>
    <xf numFmtId="167" fontId="6" fillId="0" borderId="4" xfId="0" applyNumberFormat="1" applyFont="1" applyBorder="1"/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4" xfId="0" applyFont="1" applyBorder="1"/>
    <xf numFmtId="0" fontId="6" fillId="0" borderId="4" xfId="0" applyFont="1" applyBorder="1" applyAlignment="1">
      <alignment vertical="center"/>
    </xf>
    <xf numFmtId="0" fontId="6" fillId="0" borderId="15" xfId="0" applyFont="1" applyBorder="1"/>
    <xf numFmtId="0" fontId="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167" fontId="6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vertical="top" wrapText="1"/>
    </xf>
    <xf numFmtId="0" fontId="1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37" fontId="15" fillId="0" borderId="4" xfId="0" applyNumberFormat="1" applyFont="1" applyBorder="1" applyAlignment="1">
      <alignment vertical="center"/>
    </xf>
    <xf numFmtId="37" fontId="15" fillId="0" borderId="4" xfId="0" applyNumberFormat="1" applyFont="1" applyBorder="1" applyAlignment="1">
      <alignment horizontal="right" vertical="center"/>
    </xf>
    <xf numFmtId="168" fontId="15" fillId="0" borderId="4" xfId="0" applyNumberFormat="1" applyFont="1" applyBorder="1" applyAlignment="1">
      <alignment horizontal="right" vertical="center" wrapText="1"/>
    </xf>
    <xf numFmtId="168" fontId="1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0" borderId="0" xfId="0" applyFont="1"/>
    <xf numFmtId="0" fontId="5" fillId="2" borderId="1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5" borderId="4" xfId="0" applyFont="1" applyFill="1" applyBorder="1" applyAlignment="1">
      <alignment horizontal="center"/>
    </xf>
    <xf numFmtId="169" fontId="6" fillId="5" borderId="4" xfId="0" applyNumberFormat="1" applyFont="1" applyFill="1" applyBorder="1"/>
    <xf numFmtId="0" fontId="7" fillId="0" borderId="4" xfId="0" applyFont="1" applyBorder="1" applyAlignment="1">
      <alignment horizontal="center"/>
    </xf>
    <xf numFmtId="169" fontId="6" fillId="0" borderId="4" xfId="0" applyNumberFormat="1" applyFont="1" applyBorder="1"/>
    <xf numFmtId="1" fontId="6" fillId="0" borderId="0" xfId="0" applyNumberFormat="1" applyFont="1"/>
    <xf numFmtId="0" fontId="6" fillId="4" borderId="17" xfId="0" applyFont="1" applyFill="1" applyBorder="1"/>
    <xf numFmtId="0" fontId="7" fillId="4" borderId="17" xfId="0" applyFont="1" applyFill="1" applyBorder="1" applyAlignment="1">
      <alignment horizontal="center"/>
    </xf>
    <xf numFmtId="170" fontId="6" fillId="4" borderId="17" xfId="0" applyNumberFormat="1" applyFont="1" applyFill="1" applyBorder="1"/>
    <xf numFmtId="0" fontId="7" fillId="0" borderId="23" xfId="0" applyFont="1" applyBorder="1"/>
    <xf numFmtId="0" fontId="6" fillId="0" borderId="0" xfId="0" applyFont="1" applyAlignment="1">
      <alignment horizontal="center" vertical="center"/>
    </xf>
    <xf numFmtId="170" fontId="6" fillId="0" borderId="0" xfId="0" applyNumberFormat="1" applyFont="1"/>
    <xf numFmtId="0" fontId="7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37" fontId="6" fillId="0" borderId="4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" fillId="0" borderId="9" xfId="0" applyFont="1" applyBorder="1"/>
    <xf numFmtId="166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4" fillId="0" borderId="3" xfId="0" applyFont="1" applyBorder="1"/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/>
    </xf>
    <xf numFmtId="0" fontId="7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7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5" fillId="2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6" fillId="5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4" fillId="0" borderId="25" xfId="0" applyFont="1" applyBorder="1"/>
    <xf numFmtId="0" fontId="6" fillId="3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6" fillId="5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3" fillId="3" borderId="3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180975</xdr:rowOff>
    </xdr:from>
    <xdr:ext cx="7229475" cy="847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33375" y="180975"/>
          <a:ext cx="7229475" cy="847725"/>
          <a:chOff x="1731262" y="3356138"/>
          <a:chExt cx="7229476" cy="8477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1731262" y="3356138"/>
            <a:ext cx="7229476" cy="847725"/>
            <a:chOff x="1731262" y="3356138"/>
            <a:chExt cx="7229477" cy="8477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731263" y="3356138"/>
              <a:ext cx="7229475" cy="847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731262" y="3356138"/>
              <a:ext cx="7229477" cy="847725"/>
              <a:chOff x="1731260" y="3356138"/>
              <a:chExt cx="7229478" cy="84772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1731262" y="3356138"/>
                <a:ext cx="7229475" cy="847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pSpPr/>
            </xdr:nvGrpSpPr>
            <xdr:grpSpPr>
              <a:xfrm>
                <a:off x="1731260" y="3356138"/>
                <a:ext cx="7229478" cy="847725"/>
                <a:chOff x="1731259" y="3356138"/>
                <a:chExt cx="7229478" cy="847725"/>
              </a:xfrm>
            </xdr:grpSpPr>
            <xdr:sp macro="" textlink="">
              <xdr:nvSpPr>
                <xdr:cNvPr id="8" name="Shape 8">
                  <a:extLst>
                    <a:ext uri="{FF2B5EF4-FFF2-40B4-BE49-F238E27FC236}">
                      <a16:creationId xmlns:a16="http://schemas.microsoft.com/office/drawing/2014/main" id="{00000000-0008-0000-0000-000008000000}"/>
                    </a:ext>
                  </a:extLst>
                </xdr:cNvPr>
                <xdr:cNvSpPr/>
              </xdr:nvSpPr>
              <xdr:spPr>
                <a:xfrm>
                  <a:off x="1731262" y="3356138"/>
                  <a:ext cx="7229475" cy="8477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GrpSpPr/>
              </xdr:nvGrpSpPr>
              <xdr:grpSpPr>
                <a:xfrm>
                  <a:off x="1731259" y="3356138"/>
                  <a:ext cx="7229475" cy="847725"/>
                  <a:chOff x="7840744" y="3012497"/>
                  <a:chExt cx="7211817" cy="855980"/>
                </a:xfrm>
              </xdr:grpSpPr>
              <xdr:sp macro="" textlink="">
                <xdr:nvSpPr>
                  <xdr:cNvPr id="10" name="Shape 10">
                    <a:extLst>
                      <a:ext uri="{FF2B5EF4-FFF2-40B4-BE49-F238E27FC236}">
                        <a16:creationId xmlns:a16="http://schemas.microsoft.com/office/drawing/2014/main" id="{00000000-0008-0000-0000-00000A000000}"/>
                      </a:ext>
                    </a:extLst>
                  </xdr:cNvPr>
                  <xdr:cNvSpPr/>
                </xdr:nvSpPr>
                <xdr:spPr>
                  <a:xfrm>
                    <a:off x="7840744" y="3012497"/>
                    <a:ext cx="7211800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pic>
                <xdr:nvPicPr>
                  <xdr:cNvPr id="11" name="Shape 11">
                    <a:extLst>
                      <a:ext uri="{FF2B5EF4-FFF2-40B4-BE49-F238E27FC236}">
                        <a16:creationId xmlns:a16="http://schemas.microsoft.com/office/drawing/2014/main" id="{00000000-0008-0000-0000-00000B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7840744" y="3079181"/>
                    <a:ext cx="2877977" cy="611972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12" name="Shape 12">
                    <a:extLst>
                      <a:ext uri="{FF2B5EF4-FFF2-40B4-BE49-F238E27FC236}">
                        <a16:creationId xmlns:a16="http://schemas.microsoft.com/office/drawing/2014/main" id="{00000000-0008-0000-0000-00000C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12944909" y="3085522"/>
                    <a:ext cx="167005" cy="1600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grpSp>
                <xdr:nvGrpSpPr>
                  <xdr:cNvPr id="13" name="Shape 13">
                    <a:extLst>
                      <a:ext uri="{FF2B5EF4-FFF2-40B4-BE49-F238E27FC236}">
                        <a16:creationId xmlns:a16="http://schemas.microsoft.com/office/drawing/2014/main" id="{00000000-0008-0000-0000-00000D000000}"/>
                      </a:ext>
                    </a:extLst>
                  </xdr:cNvPr>
                  <xdr:cNvGrpSpPr/>
                </xdr:nvGrpSpPr>
                <xdr:grpSpPr>
                  <a:xfrm>
                    <a:off x="12953164" y="3012497"/>
                    <a:ext cx="2099397" cy="855980"/>
                    <a:chOff x="0" y="0"/>
                    <a:chExt cx="2019300" cy="855980"/>
                  </a:xfrm>
                </xdr:grpSpPr>
                <xdr:sp macro="" textlink="">
                  <xdr:nvSpPr>
                    <xdr:cNvPr id="14" name="Shape 14">
                      <a:extLst>
                        <a:ext uri="{FF2B5EF4-FFF2-40B4-BE49-F238E27FC236}">
                          <a16:creationId xmlns:a16="http://schemas.microsoft.com/office/drawing/2014/main" id="{00000000-0008-0000-0000-00000E000000}"/>
                        </a:ext>
                      </a:extLst>
                    </xdr:cNvPr>
                    <xdr:cNvSpPr txBox="1"/>
                  </xdr:nvSpPr>
                  <xdr:spPr>
                    <a:xfrm>
                      <a:off x="123825" y="0"/>
                      <a:ext cx="1895475" cy="85598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45700" rIns="91425" bIns="45700" anchor="t" anchorCtr="0">
                      <a:noAutofit/>
                    </a:bodyPr>
                    <a:lstStyle/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PT Sans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PT Sans"/>
                          <a:ea typeface="PT Sans"/>
                          <a:cs typeface="PT Sans"/>
                          <a:sym typeface="PT Sans"/>
                        </a:rPr>
                        <a:t>1c.alpha-soft.ru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+7 (862) 225 77 00  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г. Сочи, ул. Роз 119, 3 этаж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</xdr:txBody>
                </xdr:sp>
                <xdr:pic>
                  <xdr:nvPicPr>
                    <xdr:cNvPr id="15" name="Shape 15">
                      <a:extLst>
                        <a:ext uri="{FF2B5EF4-FFF2-40B4-BE49-F238E27FC236}">
                          <a16:creationId xmlns:a16="http://schemas.microsoft.com/office/drawing/2014/main" id="{00000000-0008-0000-0000-00000F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3">
                      <a:alphaModFix/>
                    </a:blip>
                    <a:srcRect/>
                    <a:stretch/>
                  </xdr:blipFill>
                  <xdr:spPr>
                    <a:xfrm>
                      <a:off x="0" y="276225"/>
                      <a:ext cx="153670" cy="180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  <xdr:pic>
                  <xdr:nvPicPr>
                    <xdr:cNvPr id="16" name="Shape 16">
                      <a:extLst>
                        <a:ext uri="{FF2B5EF4-FFF2-40B4-BE49-F238E27FC236}">
                          <a16:creationId xmlns:a16="http://schemas.microsoft.com/office/drawing/2014/main" id="{00000000-0008-0000-0000-000010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4">
                      <a:alphaModFix/>
                    </a:blip>
                    <a:srcRect/>
                    <a:stretch/>
                  </xdr:blipFill>
                  <xdr:spPr>
                    <a:xfrm>
                      <a:off x="19050" y="480879"/>
                      <a:ext cx="118759" cy="19754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</xdr:grpSp>
            </xdr:grpSp>
          </xdr:grp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314325</xdr:rowOff>
    </xdr:from>
    <xdr:ext cx="1790700" cy="904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120515" y="314325"/>
          <a:ext cx="1790700" cy="904875"/>
          <a:chOff x="4450650" y="3327563"/>
          <a:chExt cx="1790700" cy="904875"/>
        </a:xfrm>
      </xdr:grpSpPr>
      <xdr:grpSp>
        <xdr:nvGrpSpPr>
          <xdr:cNvPr id="17" name="Shape 17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GrpSpPr/>
        </xdr:nvGrpSpPr>
        <xdr:grpSpPr>
          <a:xfrm>
            <a:off x="4450650" y="3327563"/>
            <a:ext cx="1790700" cy="904875"/>
            <a:chOff x="4450650" y="3327563"/>
            <a:chExt cx="1790700" cy="9048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450650" y="3327563"/>
              <a:ext cx="1790700" cy="9048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" name="Shape 18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pSpPr/>
          </xdr:nvGrpSpPr>
          <xdr:grpSpPr>
            <a:xfrm>
              <a:off x="4450650" y="3327563"/>
              <a:ext cx="1790700" cy="904875"/>
              <a:chOff x="4450650" y="3327563"/>
              <a:chExt cx="1790700" cy="904875"/>
            </a:xfrm>
          </xdr:grpSpPr>
          <xdr:sp macro="" textlink="">
            <xdr:nvSpPr>
              <xdr:cNvPr id="19" name="Shape 19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SpPr/>
            </xdr:nvSpPr>
            <xdr:spPr>
              <a:xfrm>
                <a:off x="4450650" y="3327563"/>
                <a:ext cx="1790700" cy="9048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20" name="Shape 20">
                <a:extLst>
                  <a:ext uri="{FF2B5EF4-FFF2-40B4-BE49-F238E27FC236}">
                    <a16:creationId xmlns:a16="http://schemas.microsoft.com/office/drawing/2014/main" id="{00000000-0008-0000-0100-000014000000}"/>
                  </a:ext>
                </a:extLst>
              </xdr:cNvPr>
              <xdr:cNvGrpSpPr/>
            </xdr:nvGrpSpPr>
            <xdr:grpSpPr>
              <a:xfrm>
                <a:off x="4450650" y="3327563"/>
                <a:ext cx="1790700" cy="904875"/>
                <a:chOff x="4450650" y="3327563"/>
                <a:chExt cx="1790700" cy="904875"/>
              </a:xfrm>
            </xdr:grpSpPr>
            <xdr:sp macro="" textlink="">
              <xdr:nvSpPr>
                <xdr:cNvPr id="21" name="Shape 21">
                  <a:extLst>
                    <a:ext uri="{FF2B5EF4-FFF2-40B4-BE49-F238E27FC236}">
                      <a16:creationId xmlns:a16="http://schemas.microsoft.com/office/drawing/2014/main" id="{00000000-0008-0000-0100-000015000000}"/>
                    </a:ext>
                  </a:extLst>
                </xdr:cNvPr>
                <xdr:cNvSpPr/>
              </xdr:nvSpPr>
              <xdr:spPr>
                <a:xfrm>
                  <a:off x="4450650" y="3327563"/>
                  <a:ext cx="1790700" cy="90487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22" name="Shape 22">
                  <a:extLst>
                    <a:ext uri="{FF2B5EF4-FFF2-40B4-BE49-F238E27FC236}">
                      <a16:creationId xmlns:a16="http://schemas.microsoft.com/office/drawing/2014/main" id="{00000000-0008-0000-0100-000016000000}"/>
                    </a:ext>
                  </a:extLst>
                </xdr:cNvPr>
                <xdr:cNvGrpSpPr/>
              </xdr:nvGrpSpPr>
              <xdr:grpSpPr>
                <a:xfrm>
                  <a:off x="4450650" y="3327563"/>
                  <a:ext cx="1790700" cy="904875"/>
                  <a:chOff x="-2677114" y="79942"/>
                  <a:chExt cx="2176695" cy="855980"/>
                </a:xfrm>
              </xdr:grpSpPr>
              <xdr:sp macro="" textlink="">
                <xdr:nvSpPr>
                  <xdr:cNvPr id="23" name="Shape 23">
                    <a:extLst>
                      <a:ext uri="{FF2B5EF4-FFF2-40B4-BE49-F238E27FC236}">
                        <a16:creationId xmlns:a16="http://schemas.microsoft.com/office/drawing/2014/main" id="{00000000-0008-0000-0100-000017000000}"/>
                      </a:ext>
                    </a:extLst>
                  </xdr:cNvPr>
                  <xdr:cNvSpPr/>
                </xdr:nvSpPr>
                <xdr:spPr>
                  <a:xfrm>
                    <a:off x="-2677114" y="79942"/>
                    <a:ext cx="2176675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sp macro="" textlink="">
                <xdr:nvSpPr>
                  <xdr:cNvPr id="24" name="Shape 24">
                    <a:extLst>
                      <a:ext uri="{FF2B5EF4-FFF2-40B4-BE49-F238E27FC236}">
                        <a16:creationId xmlns:a16="http://schemas.microsoft.com/office/drawing/2014/main" id="{00000000-0008-0000-0100-000018000000}"/>
                      </a:ext>
                    </a:extLst>
                  </xdr:cNvPr>
                  <xdr:cNvSpPr txBox="1"/>
                </xdr:nvSpPr>
                <xdr:spPr>
                  <a:xfrm>
                    <a:off x="-2395894" y="79942"/>
                    <a:ext cx="1895475" cy="8559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45700" rIns="91425" bIns="45700" anchor="t" anchorCtr="0">
                    <a:noAutofit/>
                  </a:bodyPr>
                  <a:lstStyle/>
                  <a:p>
                    <a:pPr marL="0" lvl="0" indent="0" algn="l" rtl="0">
                      <a:lnSpc>
                        <a:spcPct val="115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>
                        <a:srgbClr val="A6A6A6"/>
                      </a:buClr>
                      <a:buSzPts val="1000"/>
                      <a:buFont typeface="PT Sans"/>
                      <a:buNone/>
                    </a:pPr>
                    <a:r>
                      <a:rPr lang="en-US" sz="1000">
                        <a:solidFill>
                          <a:srgbClr val="A6A6A6"/>
                        </a:solidFill>
                        <a:latin typeface="PT Sans"/>
                        <a:ea typeface="PT Sans"/>
                        <a:cs typeface="PT Sans"/>
                        <a:sym typeface="PT Sans"/>
                      </a:rPr>
                      <a:t>buhsochi.ru</a:t>
                    </a:r>
                    <a:endParaRPr sz="1000">
                      <a:solidFill>
                        <a:srgbClr val="1F497D"/>
                      </a:solidFill>
                      <a:latin typeface="Calibri"/>
                      <a:ea typeface="Calibri"/>
                      <a:cs typeface="Calibri"/>
                      <a:sym typeface="Calibri"/>
                    </a:endParaRPr>
                  </a:p>
                  <a:p>
                    <a:pPr marL="0" lvl="0" indent="0" algn="l" rtl="0">
                      <a:lnSpc>
                        <a:spcPct val="115000"/>
                      </a:lnSpc>
                      <a:spcBef>
                        <a:spcPts val="300"/>
                      </a:spcBef>
                      <a:spcAft>
                        <a:spcPts val="0"/>
                      </a:spcAft>
                      <a:buClr>
                        <a:srgbClr val="A6A6A6"/>
                      </a:buClr>
                      <a:buSzPts val="1000"/>
                      <a:buFont typeface="Calibri"/>
                      <a:buNone/>
                    </a:pPr>
                    <a:r>
                      <a:rPr lang="en-US" sz="1000">
                        <a:solidFill>
                          <a:srgbClr val="A6A6A6"/>
                        </a:solidFill>
                        <a:latin typeface="Calibri"/>
                        <a:ea typeface="Calibri"/>
                        <a:cs typeface="Calibri"/>
                        <a:sym typeface="Calibri"/>
                      </a:rPr>
                      <a:t>+7 (862) 225 77 07  </a:t>
                    </a:r>
                    <a:endParaRPr sz="1000">
                      <a:solidFill>
                        <a:srgbClr val="1F497D"/>
                      </a:solidFill>
                      <a:latin typeface="Calibri"/>
                      <a:ea typeface="Calibri"/>
                      <a:cs typeface="Calibri"/>
                      <a:sym typeface="Calibri"/>
                    </a:endParaRPr>
                  </a:p>
                  <a:p>
                    <a:pPr marL="0" lvl="0" indent="0" algn="l" rtl="0">
                      <a:lnSpc>
                        <a:spcPct val="115000"/>
                      </a:lnSpc>
                      <a:spcBef>
                        <a:spcPts val="300"/>
                      </a:spcBef>
                      <a:spcAft>
                        <a:spcPts val="0"/>
                      </a:spcAft>
                      <a:buClr>
                        <a:srgbClr val="A6A6A6"/>
                      </a:buClr>
                      <a:buSzPts val="1000"/>
                      <a:buFont typeface="Calibri"/>
                      <a:buNone/>
                    </a:pPr>
                    <a:r>
                      <a:rPr lang="en-US" sz="1000">
                        <a:solidFill>
                          <a:srgbClr val="A6A6A6"/>
                        </a:solidFill>
                        <a:latin typeface="Calibri"/>
                        <a:ea typeface="Calibri"/>
                        <a:cs typeface="Calibri"/>
                        <a:sym typeface="Calibri"/>
                      </a:rPr>
                      <a:t>г. Сочи, ул. Горького 87</a:t>
                    </a:r>
                    <a:endParaRPr sz="1000">
                      <a:solidFill>
                        <a:srgbClr val="1F497D"/>
                      </a:solidFill>
                      <a:latin typeface="Calibri"/>
                      <a:ea typeface="Calibri"/>
                      <a:cs typeface="Calibri"/>
                      <a:sym typeface="Calibri"/>
                    </a:endParaRPr>
                  </a:p>
                </xdr:txBody>
              </xdr:sp>
              <xdr:pic>
                <xdr:nvPicPr>
                  <xdr:cNvPr id="25" name="Shape 25">
                    <a:extLst>
                      <a:ext uri="{FF2B5EF4-FFF2-40B4-BE49-F238E27FC236}">
                        <a16:creationId xmlns:a16="http://schemas.microsoft.com/office/drawing/2014/main" id="{00000000-0008-0000-0100-000019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-2677114" y="323200"/>
                    <a:ext cx="153669" cy="180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26" name="Shape 26">
                    <a:extLst>
                      <a:ext uri="{FF2B5EF4-FFF2-40B4-BE49-F238E27FC236}">
                        <a16:creationId xmlns:a16="http://schemas.microsoft.com/office/drawing/2014/main" id="{00000000-0008-0000-0100-00001A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-2653447" y="560014"/>
                    <a:ext cx="118759" cy="19754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</xdr:grpSp>
          </xdr:grpSp>
        </xdr:grpSp>
      </xdr:grpSp>
    </xdr:grpSp>
    <xdr:clientData fLocksWithSheet="0"/>
  </xdr:oneCellAnchor>
  <xdr:oneCellAnchor>
    <xdr:from>
      <xdr:col>0</xdr:col>
      <xdr:colOff>133350</xdr:colOff>
      <xdr:row>0</xdr:row>
      <xdr:rowOff>323850</xdr:rowOff>
    </xdr:from>
    <xdr:ext cx="2695575" cy="609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400050</xdr:colOff>
      <xdr:row>0</xdr:row>
      <xdr:rowOff>257175</xdr:rowOff>
    </xdr:from>
    <xdr:ext cx="1304925" cy="75247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209550</xdr:colOff>
      <xdr:row>0</xdr:row>
      <xdr:rowOff>342900</xdr:rowOff>
    </xdr:from>
    <xdr:ext cx="152400" cy="161925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152400</xdr:rowOff>
    </xdr:from>
    <xdr:ext cx="7153275" cy="8953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571500" y="152400"/>
          <a:ext cx="7153275" cy="895350"/>
          <a:chOff x="1769363" y="3332325"/>
          <a:chExt cx="7153275" cy="895350"/>
        </a:xfrm>
      </xdr:grpSpPr>
      <xdr:grpSp>
        <xdr:nvGrpSpPr>
          <xdr:cNvPr id="27" name="Shape 27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GrpSpPr/>
        </xdr:nvGrpSpPr>
        <xdr:grpSpPr>
          <a:xfrm>
            <a:off x="1769363" y="3332325"/>
            <a:ext cx="7153275" cy="895350"/>
            <a:chOff x="1769363" y="3332325"/>
            <a:chExt cx="7153275" cy="89535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1769363" y="3332325"/>
              <a:ext cx="7153275" cy="895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28" name="Shape 28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GrpSpPr/>
          </xdr:nvGrpSpPr>
          <xdr:grpSpPr>
            <a:xfrm>
              <a:off x="1769363" y="3332325"/>
              <a:ext cx="7153275" cy="895350"/>
              <a:chOff x="1769363" y="3332325"/>
              <a:chExt cx="7153275" cy="895350"/>
            </a:xfrm>
          </xdr:grpSpPr>
          <xdr:sp macro="" textlink="">
            <xdr:nvSpPr>
              <xdr:cNvPr id="29" name="Shape 29">
                <a:extLst>
                  <a:ext uri="{FF2B5EF4-FFF2-40B4-BE49-F238E27FC236}">
                    <a16:creationId xmlns:a16="http://schemas.microsoft.com/office/drawing/2014/main" id="{00000000-0008-0000-0200-00001D000000}"/>
                  </a:ext>
                </a:extLst>
              </xdr:cNvPr>
              <xdr:cNvSpPr/>
            </xdr:nvSpPr>
            <xdr:spPr>
              <a:xfrm>
                <a:off x="1769363" y="3332325"/>
                <a:ext cx="7153275" cy="8953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30" name="Shape 30">
                <a:extLst>
                  <a:ext uri="{FF2B5EF4-FFF2-40B4-BE49-F238E27FC236}">
                    <a16:creationId xmlns:a16="http://schemas.microsoft.com/office/drawing/2014/main" id="{00000000-0008-0000-0200-00001E000000}"/>
                  </a:ext>
                </a:extLst>
              </xdr:cNvPr>
              <xdr:cNvGrpSpPr/>
            </xdr:nvGrpSpPr>
            <xdr:grpSpPr>
              <a:xfrm>
                <a:off x="1769363" y="3332325"/>
                <a:ext cx="7153275" cy="895350"/>
                <a:chOff x="1769363" y="3332325"/>
                <a:chExt cx="7153275" cy="895350"/>
              </a:xfrm>
            </xdr:grpSpPr>
            <xdr:sp macro="" textlink="">
              <xdr:nvSpPr>
                <xdr:cNvPr id="31" name="Shape 31">
                  <a:extLst>
                    <a:ext uri="{FF2B5EF4-FFF2-40B4-BE49-F238E27FC236}">
                      <a16:creationId xmlns:a16="http://schemas.microsoft.com/office/drawing/2014/main" id="{00000000-0008-0000-0200-00001F000000}"/>
                    </a:ext>
                  </a:extLst>
                </xdr:cNvPr>
                <xdr:cNvSpPr/>
              </xdr:nvSpPr>
              <xdr:spPr>
                <a:xfrm>
                  <a:off x="1769363" y="3332325"/>
                  <a:ext cx="7153275" cy="8953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32" name="Shape 32">
                  <a:extLst>
                    <a:ext uri="{FF2B5EF4-FFF2-40B4-BE49-F238E27FC236}">
                      <a16:creationId xmlns:a16="http://schemas.microsoft.com/office/drawing/2014/main" id="{00000000-0008-0000-0200-000020000000}"/>
                    </a:ext>
                  </a:extLst>
                </xdr:cNvPr>
                <xdr:cNvGrpSpPr/>
              </xdr:nvGrpSpPr>
              <xdr:grpSpPr>
                <a:xfrm>
                  <a:off x="1769363" y="3332325"/>
                  <a:ext cx="7153275" cy="895350"/>
                  <a:chOff x="285687" y="149116"/>
                  <a:chExt cx="7832424" cy="855980"/>
                </a:xfrm>
              </xdr:grpSpPr>
              <xdr:sp macro="" textlink="">
                <xdr:nvSpPr>
                  <xdr:cNvPr id="33" name="Shape 33">
                    <a:extLst>
                      <a:ext uri="{FF2B5EF4-FFF2-40B4-BE49-F238E27FC236}">
                        <a16:creationId xmlns:a16="http://schemas.microsoft.com/office/drawing/2014/main" id="{00000000-0008-0000-0200-000021000000}"/>
                      </a:ext>
                    </a:extLst>
                  </xdr:cNvPr>
                  <xdr:cNvSpPr/>
                </xdr:nvSpPr>
                <xdr:spPr>
                  <a:xfrm>
                    <a:off x="285687" y="149116"/>
                    <a:ext cx="7832400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pic>
                <xdr:nvPicPr>
                  <xdr:cNvPr id="34" name="Shape 34">
                    <a:extLst>
                      <a:ext uri="{FF2B5EF4-FFF2-40B4-BE49-F238E27FC236}">
                        <a16:creationId xmlns:a16="http://schemas.microsoft.com/office/drawing/2014/main" id="{00000000-0008-0000-0200-000022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285687" y="225270"/>
                    <a:ext cx="2877977" cy="561496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35" name="Shape 35">
                    <a:extLst>
                      <a:ext uri="{FF2B5EF4-FFF2-40B4-BE49-F238E27FC236}">
                        <a16:creationId xmlns:a16="http://schemas.microsoft.com/office/drawing/2014/main" id="{00000000-0008-0000-0200-000023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5978191" y="182722"/>
                    <a:ext cx="167005" cy="1600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grpSp>
                <xdr:nvGrpSpPr>
                  <xdr:cNvPr id="36" name="Shape 36">
                    <a:extLst>
                      <a:ext uri="{FF2B5EF4-FFF2-40B4-BE49-F238E27FC236}">
                        <a16:creationId xmlns:a16="http://schemas.microsoft.com/office/drawing/2014/main" id="{00000000-0008-0000-0200-000024000000}"/>
                      </a:ext>
                    </a:extLst>
                  </xdr:cNvPr>
                  <xdr:cNvGrpSpPr/>
                </xdr:nvGrpSpPr>
                <xdr:grpSpPr>
                  <a:xfrm>
                    <a:off x="6004548" y="149116"/>
                    <a:ext cx="2113563" cy="855980"/>
                    <a:chOff x="586935" y="15767"/>
                    <a:chExt cx="2045581" cy="855980"/>
                  </a:xfrm>
                </xdr:grpSpPr>
                <xdr:sp macro="" textlink="">
                  <xdr:nvSpPr>
                    <xdr:cNvPr id="37" name="Shape 37">
                      <a:extLst>
                        <a:ext uri="{FF2B5EF4-FFF2-40B4-BE49-F238E27FC236}">
                          <a16:creationId xmlns:a16="http://schemas.microsoft.com/office/drawing/2014/main" id="{00000000-0008-0000-0200-000025000000}"/>
                        </a:ext>
                      </a:extLst>
                    </xdr:cNvPr>
                    <xdr:cNvSpPr txBox="1"/>
                  </xdr:nvSpPr>
                  <xdr:spPr>
                    <a:xfrm>
                      <a:off x="737041" y="15767"/>
                      <a:ext cx="1895475" cy="85598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45700" rIns="91425" bIns="45700" anchor="t" anchorCtr="0">
                      <a:noAutofit/>
                    </a:bodyPr>
                    <a:lstStyle/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PT Sans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PT Sans"/>
                          <a:ea typeface="PT Sans"/>
                          <a:cs typeface="PT Sans"/>
                          <a:sym typeface="PT Sans"/>
                        </a:rPr>
                        <a:t>horeca.alpha-soft.ru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+7 (862) 225 77 03  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г. Сочи, ул. Горького 87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</xdr:txBody>
                </xdr:sp>
                <xdr:pic>
                  <xdr:nvPicPr>
                    <xdr:cNvPr id="38" name="Shape 38">
                      <a:extLst>
                        <a:ext uri="{FF2B5EF4-FFF2-40B4-BE49-F238E27FC236}">
                          <a16:creationId xmlns:a16="http://schemas.microsoft.com/office/drawing/2014/main" id="{00000000-0008-0000-0200-000026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3">
                      <a:alphaModFix/>
                    </a:blip>
                    <a:srcRect/>
                    <a:stretch/>
                  </xdr:blipFill>
                  <xdr:spPr>
                    <a:xfrm>
                      <a:off x="586935" y="260458"/>
                      <a:ext cx="153670" cy="180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  <xdr:pic>
                  <xdr:nvPicPr>
                    <xdr:cNvPr id="39" name="Shape 39">
                      <a:extLst>
                        <a:ext uri="{FF2B5EF4-FFF2-40B4-BE49-F238E27FC236}">
                          <a16:creationId xmlns:a16="http://schemas.microsoft.com/office/drawing/2014/main" id="{00000000-0008-0000-0200-000027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4">
                      <a:alphaModFix/>
                    </a:blip>
                    <a:srcRect/>
                    <a:stretch/>
                  </xdr:blipFill>
                  <xdr:spPr>
                    <a:xfrm>
                      <a:off x="605983" y="477952"/>
                      <a:ext cx="118759" cy="19754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</xdr:grpSp>
            </xdr:grpSp>
          </xdr:grpSp>
        </xdr:grpSp>
      </xdr:grp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190500</xdr:rowOff>
    </xdr:from>
    <xdr:ext cx="6705600" cy="847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561975" y="190500"/>
          <a:ext cx="6705600" cy="847725"/>
          <a:chOff x="1993200" y="3356138"/>
          <a:chExt cx="6705600" cy="847725"/>
        </a:xfrm>
      </xdr:grpSpPr>
      <xdr:grpSp>
        <xdr:nvGrpSpPr>
          <xdr:cNvPr id="40" name="Shape 40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GrpSpPr/>
        </xdr:nvGrpSpPr>
        <xdr:grpSpPr>
          <a:xfrm>
            <a:off x="1993200" y="3356138"/>
            <a:ext cx="6705600" cy="847725"/>
            <a:chOff x="1993200" y="3356138"/>
            <a:chExt cx="6705600" cy="8477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1993200" y="3356138"/>
              <a:ext cx="6705600" cy="847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41" name="Shape 41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GrpSpPr/>
          </xdr:nvGrpSpPr>
          <xdr:grpSpPr>
            <a:xfrm>
              <a:off x="1993200" y="3356138"/>
              <a:ext cx="6705600" cy="847725"/>
              <a:chOff x="1993200" y="3356138"/>
              <a:chExt cx="6705600" cy="847725"/>
            </a:xfrm>
          </xdr:grpSpPr>
          <xdr:sp macro="" textlink="">
            <xdr:nvSpPr>
              <xdr:cNvPr id="42" name="Shape 42">
                <a:extLst>
                  <a:ext uri="{FF2B5EF4-FFF2-40B4-BE49-F238E27FC236}">
                    <a16:creationId xmlns:a16="http://schemas.microsoft.com/office/drawing/2014/main" id="{00000000-0008-0000-0300-00002A000000}"/>
                  </a:ext>
                </a:extLst>
              </xdr:cNvPr>
              <xdr:cNvSpPr/>
            </xdr:nvSpPr>
            <xdr:spPr>
              <a:xfrm>
                <a:off x="1993200" y="3356138"/>
                <a:ext cx="6705600" cy="847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43" name="Shape 43">
                <a:extLst>
                  <a:ext uri="{FF2B5EF4-FFF2-40B4-BE49-F238E27FC236}">
                    <a16:creationId xmlns:a16="http://schemas.microsoft.com/office/drawing/2014/main" id="{00000000-0008-0000-0300-00002B000000}"/>
                  </a:ext>
                </a:extLst>
              </xdr:cNvPr>
              <xdr:cNvGrpSpPr/>
            </xdr:nvGrpSpPr>
            <xdr:grpSpPr>
              <a:xfrm>
                <a:off x="1993200" y="3356138"/>
                <a:ext cx="6705600" cy="847725"/>
                <a:chOff x="1993200" y="3356138"/>
                <a:chExt cx="6705600" cy="847725"/>
              </a:xfrm>
            </xdr:grpSpPr>
            <xdr:sp macro="" textlink="">
              <xdr:nvSpPr>
                <xdr:cNvPr id="44" name="Shape 44">
                  <a:extLst>
                    <a:ext uri="{FF2B5EF4-FFF2-40B4-BE49-F238E27FC236}">
                      <a16:creationId xmlns:a16="http://schemas.microsoft.com/office/drawing/2014/main" id="{00000000-0008-0000-0300-00002C000000}"/>
                    </a:ext>
                  </a:extLst>
                </xdr:cNvPr>
                <xdr:cNvSpPr/>
              </xdr:nvSpPr>
              <xdr:spPr>
                <a:xfrm>
                  <a:off x="1993200" y="3356138"/>
                  <a:ext cx="6705600" cy="8477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45" name="Shape 45">
                  <a:extLst>
                    <a:ext uri="{FF2B5EF4-FFF2-40B4-BE49-F238E27FC236}">
                      <a16:creationId xmlns:a16="http://schemas.microsoft.com/office/drawing/2014/main" id="{00000000-0008-0000-0300-00002D000000}"/>
                    </a:ext>
                  </a:extLst>
                </xdr:cNvPr>
                <xdr:cNvGrpSpPr/>
              </xdr:nvGrpSpPr>
              <xdr:grpSpPr>
                <a:xfrm>
                  <a:off x="1993200" y="3356138"/>
                  <a:ext cx="6705600" cy="847725"/>
                  <a:chOff x="285687" y="133349"/>
                  <a:chExt cx="7198829" cy="855980"/>
                </a:xfrm>
              </xdr:grpSpPr>
              <xdr:sp macro="" textlink="">
                <xdr:nvSpPr>
                  <xdr:cNvPr id="46" name="Shape 46">
                    <a:extLst>
                      <a:ext uri="{FF2B5EF4-FFF2-40B4-BE49-F238E27FC236}">
                        <a16:creationId xmlns:a16="http://schemas.microsoft.com/office/drawing/2014/main" id="{00000000-0008-0000-0300-00002E000000}"/>
                      </a:ext>
                    </a:extLst>
                  </xdr:cNvPr>
                  <xdr:cNvSpPr/>
                </xdr:nvSpPr>
                <xdr:spPr>
                  <a:xfrm>
                    <a:off x="285687" y="133349"/>
                    <a:ext cx="7198825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pic>
                <xdr:nvPicPr>
                  <xdr:cNvPr id="47" name="Shape 47">
                    <a:extLst>
                      <a:ext uri="{FF2B5EF4-FFF2-40B4-BE49-F238E27FC236}">
                        <a16:creationId xmlns:a16="http://schemas.microsoft.com/office/drawing/2014/main" id="{00000000-0008-0000-0300-00002F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285687" y="218352"/>
                    <a:ext cx="2877977" cy="575333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48" name="Shape 48">
                    <a:extLst>
                      <a:ext uri="{FF2B5EF4-FFF2-40B4-BE49-F238E27FC236}">
                        <a16:creationId xmlns:a16="http://schemas.microsoft.com/office/drawing/2014/main" id="{00000000-0008-0000-0300-000030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5389852" y="206374"/>
                    <a:ext cx="167005" cy="1600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grpSp>
                <xdr:nvGrpSpPr>
                  <xdr:cNvPr id="49" name="Shape 49">
                    <a:extLst>
                      <a:ext uri="{FF2B5EF4-FFF2-40B4-BE49-F238E27FC236}">
                        <a16:creationId xmlns:a16="http://schemas.microsoft.com/office/drawing/2014/main" id="{00000000-0008-0000-0300-000031000000}"/>
                      </a:ext>
                    </a:extLst>
                  </xdr:cNvPr>
                  <xdr:cNvGrpSpPr/>
                </xdr:nvGrpSpPr>
                <xdr:grpSpPr>
                  <a:xfrm>
                    <a:off x="5398107" y="133349"/>
                    <a:ext cx="2086409" cy="855980"/>
                    <a:chOff x="0" y="0"/>
                    <a:chExt cx="2019300" cy="855980"/>
                  </a:xfrm>
                </xdr:grpSpPr>
                <xdr:sp macro="" textlink="">
                  <xdr:nvSpPr>
                    <xdr:cNvPr id="50" name="Shape 50">
                      <a:extLst>
                        <a:ext uri="{FF2B5EF4-FFF2-40B4-BE49-F238E27FC236}">
                          <a16:creationId xmlns:a16="http://schemas.microsoft.com/office/drawing/2014/main" id="{00000000-0008-0000-0300-000032000000}"/>
                        </a:ext>
                      </a:extLst>
                    </xdr:cNvPr>
                    <xdr:cNvSpPr txBox="1"/>
                  </xdr:nvSpPr>
                  <xdr:spPr>
                    <a:xfrm>
                      <a:off x="123825" y="0"/>
                      <a:ext cx="1895475" cy="85598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45700" rIns="91425" bIns="45700" anchor="t" anchorCtr="0">
                      <a:noAutofit/>
                    </a:bodyPr>
                    <a:lstStyle/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PT Sans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PT Sans"/>
                          <a:ea typeface="PT Sans"/>
                          <a:cs typeface="PT Sans"/>
                          <a:sym typeface="PT Sans"/>
                        </a:rPr>
                        <a:t>service.alpha-soft.ru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+7 (862) 225 77 03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г. Сочи, ул. Горького 87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</xdr:txBody>
                </xdr:sp>
                <xdr:pic>
                  <xdr:nvPicPr>
                    <xdr:cNvPr id="51" name="Shape 51">
                      <a:extLst>
                        <a:ext uri="{FF2B5EF4-FFF2-40B4-BE49-F238E27FC236}">
                          <a16:creationId xmlns:a16="http://schemas.microsoft.com/office/drawing/2014/main" id="{00000000-0008-0000-0300-000033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3">
                      <a:alphaModFix/>
                    </a:blip>
                    <a:srcRect/>
                    <a:stretch/>
                  </xdr:blipFill>
                  <xdr:spPr>
                    <a:xfrm>
                      <a:off x="0" y="276225"/>
                      <a:ext cx="153670" cy="180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  <xdr:pic>
                  <xdr:nvPicPr>
                    <xdr:cNvPr id="52" name="Shape 52">
                      <a:extLst>
                        <a:ext uri="{FF2B5EF4-FFF2-40B4-BE49-F238E27FC236}">
                          <a16:creationId xmlns:a16="http://schemas.microsoft.com/office/drawing/2014/main" id="{00000000-0008-0000-0300-000034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4">
                      <a:alphaModFix/>
                    </a:blip>
                    <a:srcRect/>
                    <a:stretch/>
                  </xdr:blipFill>
                  <xdr:spPr>
                    <a:xfrm>
                      <a:off x="19050" y="485209"/>
                      <a:ext cx="118759" cy="19754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</xdr:grpSp>
            </xdr:grpSp>
          </xdr:grpSp>
        </xdr:grpSp>
      </xdr:grp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190500</xdr:rowOff>
    </xdr:from>
    <xdr:ext cx="6705600" cy="847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381000" y="190500"/>
          <a:ext cx="6705600" cy="847725"/>
          <a:chOff x="1993200" y="3356138"/>
          <a:chExt cx="6705600" cy="847725"/>
        </a:xfrm>
      </xdr:grpSpPr>
      <xdr:grpSp>
        <xdr:nvGrpSpPr>
          <xdr:cNvPr id="53" name="Shape 53">
            <a:extLst>
              <a:ext uri="{FF2B5EF4-FFF2-40B4-BE49-F238E27FC236}">
                <a16:creationId xmlns:a16="http://schemas.microsoft.com/office/drawing/2014/main" id="{00000000-0008-0000-0500-000035000000}"/>
              </a:ext>
            </a:extLst>
          </xdr:cNvPr>
          <xdr:cNvGrpSpPr/>
        </xdr:nvGrpSpPr>
        <xdr:grpSpPr>
          <a:xfrm>
            <a:off x="1993200" y="3356138"/>
            <a:ext cx="6705600" cy="847725"/>
            <a:chOff x="1993200" y="3356138"/>
            <a:chExt cx="6705600" cy="8477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1993200" y="3356138"/>
              <a:ext cx="6705600" cy="847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4" name="Shape 54">
              <a:extLst>
                <a:ext uri="{FF2B5EF4-FFF2-40B4-BE49-F238E27FC236}">
                  <a16:creationId xmlns:a16="http://schemas.microsoft.com/office/drawing/2014/main" id="{00000000-0008-0000-0500-000036000000}"/>
                </a:ext>
              </a:extLst>
            </xdr:cNvPr>
            <xdr:cNvGrpSpPr/>
          </xdr:nvGrpSpPr>
          <xdr:grpSpPr>
            <a:xfrm>
              <a:off x="1993200" y="3356138"/>
              <a:ext cx="6705600" cy="847725"/>
              <a:chOff x="1993200" y="3356138"/>
              <a:chExt cx="6705600" cy="847725"/>
            </a:xfrm>
          </xdr:grpSpPr>
          <xdr:sp macro="" textlink="">
            <xdr:nvSpPr>
              <xdr:cNvPr id="55" name="Shape 55">
                <a:extLst>
                  <a:ext uri="{FF2B5EF4-FFF2-40B4-BE49-F238E27FC236}">
                    <a16:creationId xmlns:a16="http://schemas.microsoft.com/office/drawing/2014/main" id="{00000000-0008-0000-0500-000037000000}"/>
                  </a:ext>
                </a:extLst>
              </xdr:cNvPr>
              <xdr:cNvSpPr/>
            </xdr:nvSpPr>
            <xdr:spPr>
              <a:xfrm>
                <a:off x="1993200" y="3356138"/>
                <a:ext cx="6705600" cy="847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56" name="Shape 56">
                <a:extLst>
                  <a:ext uri="{FF2B5EF4-FFF2-40B4-BE49-F238E27FC236}">
                    <a16:creationId xmlns:a16="http://schemas.microsoft.com/office/drawing/2014/main" id="{00000000-0008-0000-0500-000038000000}"/>
                  </a:ext>
                </a:extLst>
              </xdr:cNvPr>
              <xdr:cNvGrpSpPr/>
            </xdr:nvGrpSpPr>
            <xdr:grpSpPr>
              <a:xfrm>
                <a:off x="1993200" y="3356138"/>
                <a:ext cx="6705600" cy="847725"/>
                <a:chOff x="1993200" y="3356138"/>
                <a:chExt cx="6705600" cy="847725"/>
              </a:xfrm>
            </xdr:grpSpPr>
            <xdr:sp macro="" textlink="">
              <xdr:nvSpPr>
                <xdr:cNvPr id="57" name="Shape 57">
                  <a:extLst>
                    <a:ext uri="{FF2B5EF4-FFF2-40B4-BE49-F238E27FC236}">
                      <a16:creationId xmlns:a16="http://schemas.microsoft.com/office/drawing/2014/main" id="{00000000-0008-0000-0500-000039000000}"/>
                    </a:ext>
                  </a:extLst>
                </xdr:cNvPr>
                <xdr:cNvSpPr/>
              </xdr:nvSpPr>
              <xdr:spPr>
                <a:xfrm>
                  <a:off x="1993200" y="3356138"/>
                  <a:ext cx="6705600" cy="8477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58" name="Shape 58">
                  <a:extLst>
                    <a:ext uri="{FF2B5EF4-FFF2-40B4-BE49-F238E27FC236}">
                      <a16:creationId xmlns:a16="http://schemas.microsoft.com/office/drawing/2014/main" id="{00000000-0008-0000-0500-00003A000000}"/>
                    </a:ext>
                  </a:extLst>
                </xdr:cNvPr>
                <xdr:cNvGrpSpPr/>
              </xdr:nvGrpSpPr>
              <xdr:grpSpPr>
                <a:xfrm>
                  <a:off x="1993200" y="3356138"/>
                  <a:ext cx="6705600" cy="847725"/>
                  <a:chOff x="285687" y="133349"/>
                  <a:chExt cx="7198829" cy="855980"/>
                </a:xfrm>
              </xdr:grpSpPr>
              <xdr:sp macro="" textlink="">
                <xdr:nvSpPr>
                  <xdr:cNvPr id="59" name="Shape 59">
                    <a:extLst>
                      <a:ext uri="{FF2B5EF4-FFF2-40B4-BE49-F238E27FC236}">
                        <a16:creationId xmlns:a16="http://schemas.microsoft.com/office/drawing/2014/main" id="{00000000-0008-0000-0500-00003B000000}"/>
                      </a:ext>
                    </a:extLst>
                  </xdr:cNvPr>
                  <xdr:cNvSpPr/>
                </xdr:nvSpPr>
                <xdr:spPr>
                  <a:xfrm>
                    <a:off x="285687" y="133349"/>
                    <a:ext cx="7198825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pic>
                <xdr:nvPicPr>
                  <xdr:cNvPr id="60" name="Shape 60">
                    <a:extLst>
                      <a:ext uri="{FF2B5EF4-FFF2-40B4-BE49-F238E27FC236}">
                        <a16:creationId xmlns:a16="http://schemas.microsoft.com/office/drawing/2014/main" id="{00000000-0008-0000-0500-00003C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285687" y="200171"/>
                    <a:ext cx="2877977" cy="61169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61" name="Shape 61">
                    <a:extLst>
                      <a:ext uri="{FF2B5EF4-FFF2-40B4-BE49-F238E27FC236}">
                        <a16:creationId xmlns:a16="http://schemas.microsoft.com/office/drawing/2014/main" id="{00000000-0008-0000-0500-00003D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5389852" y="206374"/>
                    <a:ext cx="167005" cy="1600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grpSp>
                <xdr:nvGrpSpPr>
                  <xdr:cNvPr id="62" name="Shape 62">
                    <a:extLst>
                      <a:ext uri="{FF2B5EF4-FFF2-40B4-BE49-F238E27FC236}">
                        <a16:creationId xmlns:a16="http://schemas.microsoft.com/office/drawing/2014/main" id="{00000000-0008-0000-0500-00003E000000}"/>
                      </a:ext>
                    </a:extLst>
                  </xdr:cNvPr>
                  <xdr:cNvGrpSpPr/>
                </xdr:nvGrpSpPr>
                <xdr:grpSpPr>
                  <a:xfrm>
                    <a:off x="5398107" y="133349"/>
                    <a:ext cx="2086409" cy="855980"/>
                    <a:chOff x="0" y="0"/>
                    <a:chExt cx="2019300" cy="855980"/>
                  </a:xfrm>
                </xdr:grpSpPr>
                <xdr:sp macro="" textlink="">
                  <xdr:nvSpPr>
                    <xdr:cNvPr id="63" name="Shape 63">
                      <a:extLst>
                        <a:ext uri="{FF2B5EF4-FFF2-40B4-BE49-F238E27FC236}">
                          <a16:creationId xmlns:a16="http://schemas.microsoft.com/office/drawing/2014/main" id="{00000000-0008-0000-0500-00003F000000}"/>
                        </a:ext>
                      </a:extLst>
                    </xdr:cNvPr>
                    <xdr:cNvSpPr txBox="1"/>
                  </xdr:nvSpPr>
                  <xdr:spPr>
                    <a:xfrm>
                      <a:off x="123825" y="0"/>
                      <a:ext cx="1895475" cy="85598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45700" rIns="91425" bIns="45700" anchor="t" anchorCtr="0">
                      <a:noAutofit/>
                    </a:bodyPr>
                    <a:lstStyle/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PT Sans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PT Sans"/>
                          <a:ea typeface="PT Sans"/>
                          <a:cs typeface="PT Sans"/>
                          <a:sym typeface="PT Sans"/>
                        </a:rPr>
                        <a:t>alpha-edu.ru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+7 (862) 279 24 05  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г. Сочи, ул. Роз 119, 3 этаж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</xdr:txBody>
                </xdr:sp>
                <xdr:pic>
                  <xdr:nvPicPr>
                    <xdr:cNvPr id="64" name="Shape 64">
                      <a:extLst>
                        <a:ext uri="{FF2B5EF4-FFF2-40B4-BE49-F238E27FC236}">
                          <a16:creationId xmlns:a16="http://schemas.microsoft.com/office/drawing/2014/main" id="{00000000-0008-0000-0500-000040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3">
                      <a:alphaModFix/>
                    </a:blip>
                    <a:srcRect/>
                    <a:stretch/>
                  </xdr:blipFill>
                  <xdr:spPr>
                    <a:xfrm>
                      <a:off x="0" y="276225"/>
                      <a:ext cx="153670" cy="180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  <xdr:pic>
                  <xdr:nvPicPr>
                    <xdr:cNvPr id="65" name="Shape 65">
                      <a:extLst>
                        <a:ext uri="{FF2B5EF4-FFF2-40B4-BE49-F238E27FC236}">
                          <a16:creationId xmlns:a16="http://schemas.microsoft.com/office/drawing/2014/main" id="{00000000-0008-0000-0500-000041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4">
                      <a:alphaModFix/>
                    </a:blip>
                    <a:srcRect/>
                    <a:stretch/>
                  </xdr:blipFill>
                  <xdr:spPr>
                    <a:xfrm>
                      <a:off x="19050" y="485209"/>
                      <a:ext cx="118759" cy="19754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</xdr:grpSp>
            </xdr:grpSp>
          </xdr:grpSp>
        </xdr:grpSp>
      </xdr:grpSp>
    </xdr:grp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257175</xdr:rowOff>
    </xdr:from>
    <xdr:ext cx="6715125" cy="8477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104775" y="257175"/>
          <a:ext cx="6715125" cy="847725"/>
          <a:chOff x="1988438" y="3356138"/>
          <a:chExt cx="6715125" cy="847725"/>
        </a:xfrm>
      </xdr:grpSpPr>
      <xdr:grpSp>
        <xdr:nvGrpSpPr>
          <xdr:cNvPr id="66" name="Shape 66">
            <a:extLst>
              <a:ext uri="{FF2B5EF4-FFF2-40B4-BE49-F238E27FC236}">
                <a16:creationId xmlns:a16="http://schemas.microsoft.com/office/drawing/2014/main" id="{00000000-0008-0000-0600-000042000000}"/>
              </a:ext>
            </a:extLst>
          </xdr:cNvPr>
          <xdr:cNvGrpSpPr/>
        </xdr:nvGrpSpPr>
        <xdr:grpSpPr>
          <a:xfrm>
            <a:off x="1988438" y="3356138"/>
            <a:ext cx="6715125" cy="847725"/>
            <a:chOff x="1988438" y="3356138"/>
            <a:chExt cx="6715125" cy="8477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/>
          </xdr:nvSpPr>
          <xdr:spPr>
            <a:xfrm>
              <a:off x="1988438" y="3356138"/>
              <a:ext cx="6715125" cy="847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7" name="Shape 67">
              <a:extLst>
                <a:ext uri="{FF2B5EF4-FFF2-40B4-BE49-F238E27FC236}">
                  <a16:creationId xmlns:a16="http://schemas.microsoft.com/office/drawing/2014/main" id="{00000000-0008-0000-0600-000043000000}"/>
                </a:ext>
              </a:extLst>
            </xdr:cNvPr>
            <xdr:cNvGrpSpPr/>
          </xdr:nvGrpSpPr>
          <xdr:grpSpPr>
            <a:xfrm>
              <a:off x="1988438" y="3356138"/>
              <a:ext cx="6715125" cy="847725"/>
              <a:chOff x="1988438" y="3356138"/>
              <a:chExt cx="6715125" cy="847725"/>
            </a:xfrm>
          </xdr:grpSpPr>
          <xdr:sp macro="" textlink="">
            <xdr:nvSpPr>
              <xdr:cNvPr id="68" name="Shape 68">
                <a:extLst>
                  <a:ext uri="{FF2B5EF4-FFF2-40B4-BE49-F238E27FC236}">
                    <a16:creationId xmlns:a16="http://schemas.microsoft.com/office/drawing/2014/main" id="{00000000-0008-0000-0600-000044000000}"/>
                  </a:ext>
                </a:extLst>
              </xdr:cNvPr>
              <xdr:cNvSpPr/>
            </xdr:nvSpPr>
            <xdr:spPr>
              <a:xfrm>
                <a:off x="1988438" y="3356138"/>
                <a:ext cx="6715125" cy="8477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69" name="Shape 69">
                <a:extLst>
                  <a:ext uri="{FF2B5EF4-FFF2-40B4-BE49-F238E27FC236}">
                    <a16:creationId xmlns:a16="http://schemas.microsoft.com/office/drawing/2014/main" id="{00000000-0008-0000-0600-000045000000}"/>
                  </a:ext>
                </a:extLst>
              </xdr:cNvPr>
              <xdr:cNvGrpSpPr/>
            </xdr:nvGrpSpPr>
            <xdr:grpSpPr>
              <a:xfrm>
                <a:off x="1988438" y="3356138"/>
                <a:ext cx="6715125" cy="847725"/>
                <a:chOff x="1988438" y="3356138"/>
                <a:chExt cx="6715125" cy="847725"/>
              </a:xfrm>
            </xdr:grpSpPr>
            <xdr:sp macro="" textlink="">
              <xdr:nvSpPr>
                <xdr:cNvPr id="70" name="Shape 70">
                  <a:extLst>
                    <a:ext uri="{FF2B5EF4-FFF2-40B4-BE49-F238E27FC236}">
                      <a16:creationId xmlns:a16="http://schemas.microsoft.com/office/drawing/2014/main" id="{00000000-0008-0000-0600-000046000000}"/>
                    </a:ext>
                  </a:extLst>
                </xdr:cNvPr>
                <xdr:cNvSpPr/>
              </xdr:nvSpPr>
              <xdr:spPr>
                <a:xfrm>
                  <a:off x="1988438" y="3356138"/>
                  <a:ext cx="6715125" cy="847725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grpSp>
              <xdr:nvGrpSpPr>
                <xdr:cNvPr id="71" name="Shape 71">
                  <a:extLst>
                    <a:ext uri="{FF2B5EF4-FFF2-40B4-BE49-F238E27FC236}">
                      <a16:creationId xmlns:a16="http://schemas.microsoft.com/office/drawing/2014/main" id="{00000000-0008-0000-0600-000047000000}"/>
                    </a:ext>
                  </a:extLst>
                </xdr:cNvPr>
                <xdr:cNvGrpSpPr/>
              </xdr:nvGrpSpPr>
              <xdr:grpSpPr>
                <a:xfrm>
                  <a:off x="1988438" y="3356138"/>
                  <a:ext cx="6715125" cy="847725"/>
                  <a:chOff x="285687" y="133349"/>
                  <a:chExt cx="7198829" cy="855980"/>
                </a:xfrm>
              </xdr:grpSpPr>
              <xdr:sp macro="" textlink="">
                <xdr:nvSpPr>
                  <xdr:cNvPr id="72" name="Shape 72">
                    <a:extLst>
                      <a:ext uri="{FF2B5EF4-FFF2-40B4-BE49-F238E27FC236}">
                        <a16:creationId xmlns:a16="http://schemas.microsoft.com/office/drawing/2014/main" id="{00000000-0008-0000-0600-000048000000}"/>
                      </a:ext>
                    </a:extLst>
                  </xdr:cNvPr>
                  <xdr:cNvSpPr/>
                </xdr:nvSpPr>
                <xdr:spPr>
                  <a:xfrm>
                    <a:off x="285687" y="133349"/>
                    <a:ext cx="7198825" cy="855975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  <xdr:txBody>
                  <a:bodyPr spcFirstLastPara="1" wrap="square" lIns="91425" tIns="91425" rIns="91425" bIns="91425" anchor="ctr" anchorCtr="0">
                    <a:noAutofit/>
                  </a:bodyPr>
                  <a:lstStyle/>
                  <a:p>
                    <a:pPr marL="0" lvl="0" indent="0" algn="l" rtl="0">
                      <a:spcBef>
                        <a:spcPts val="0"/>
                      </a:spcBef>
                      <a:spcAft>
                        <a:spcPts val="0"/>
                      </a:spcAft>
                      <a:buSzPts val="1400"/>
                      <a:buFont typeface="Arial"/>
                      <a:buNone/>
                    </a:pPr>
                    <a:endParaRPr sz="1400"/>
                  </a:p>
                </xdr:txBody>
              </xdr:sp>
              <xdr:pic>
                <xdr:nvPicPr>
                  <xdr:cNvPr id="73" name="Shape 73">
                    <a:extLst>
                      <a:ext uri="{FF2B5EF4-FFF2-40B4-BE49-F238E27FC236}">
                        <a16:creationId xmlns:a16="http://schemas.microsoft.com/office/drawing/2014/main" id="{00000000-0008-0000-0600-000049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1">
                    <a:alphaModFix/>
                  </a:blip>
                  <a:srcRect/>
                  <a:stretch/>
                </xdr:blipFill>
                <xdr:spPr>
                  <a:xfrm>
                    <a:off x="285687" y="202678"/>
                    <a:ext cx="2877977" cy="60668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pic>
                <xdr:nvPicPr>
                  <xdr:cNvPr id="74" name="Shape 74">
                    <a:extLst>
                      <a:ext uri="{FF2B5EF4-FFF2-40B4-BE49-F238E27FC236}">
                        <a16:creationId xmlns:a16="http://schemas.microsoft.com/office/drawing/2014/main" id="{00000000-0008-0000-0600-00004A000000}"/>
                      </a:ext>
                    </a:extLst>
                  </xdr:cNvPr>
                  <xdr:cNvPicPr preferRelativeResize="0"/>
                </xdr:nvPicPr>
                <xdr:blipFill rotWithShape="1">
                  <a:blip xmlns:r="http://schemas.openxmlformats.org/officeDocument/2006/relationships" r:embed="rId2">
                    <a:alphaModFix/>
                  </a:blip>
                  <a:srcRect/>
                  <a:stretch/>
                </xdr:blipFill>
                <xdr:spPr>
                  <a:xfrm>
                    <a:off x="5389852" y="206374"/>
                    <a:ext cx="167005" cy="160020"/>
                  </a:xfrm>
                  <a:prstGeom prst="rect">
                    <a:avLst/>
                  </a:prstGeom>
                  <a:noFill/>
                  <a:ln>
                    <a:noFill/>
                  </a:ln>
                </xdr:spPr>
              </xdr:pic>
              <xdr:grpSp>
                <xdr:nvGrpSpPr>
                  <xdr:cNvPr id="75" name="Shape 75">
                    <a:extLst>
                      <a:ext uri="{FF2B5EF4-FFF2-40B4-BE49-F238E27FC236}">
                        <a16:creationId xmlns:a16="http://schemas.microsoft.com/office/drawing/2014/main" id="{00000000-0008-0000-0600-00004B000000}"/>
                      </a:ext>
                    </a:extLst>
                  </xdr:cNvPr>
                  <xdr:cNvGrpSpPr/>
                </xdr:nvGrpSpPr>
                <xdr:grpSpPr>
                  <a:xfrm>
                    <a:off x="5398107" y="133349"/>
                    <a:ext cx="2086409" cy="855980"/>
                    <a:chOff x="0" y="0"/>
                    <a:chExt cx="2019300" cy="855980"/>
                  </a:xfrm>
                </xdr:grpSpPr>
                <xdr:sp macro="" textlink="">
                  <xdr:nvSpPr>
                    <xdr:cNvPr id="76" name="Shape 76">
                      <a:extLst>
                        <a:ext uri="{FF2B5EF4-FFF2-40B4-BE49-F238E27FC236}">
                          <a16:creationId xmlns:a16="http://schemas.microsoft.com/office/drawing/2014/main" id="{00000000-0008-0000-0600-00004C000000}"/>
                        </a:ext>
                      </a:extLst>
                    </xdr:cNvPr>
                    <xdr:cNvSpPr txBox="1"/>
                  </xdr:nvSpPr>
                  <xdr:spPr>
                    <a:xfrm>
                      <a:off x="123825" y="0"/>
                      <a:ext cx="1895475" cy="85598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  <xdr:txBody>
                    <a:bodyPr spcFirstLastPara="1" wrap="square" lIns="91425" tIns="45700" rIns="91425" bIns="45700" anchor="t" anchorCtr="0">
                      <a:noAutofit/>
                    </a:bodyPr>
                    <a:lstStyle/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PT Sans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PT Sans"/>
                          <a:ea typeface="PT Sans"/>
                          <a:cs typeface="PT Sans"/>
                          <a:sym typeface="PT Sans"/>
                        </a:rPr>
                        <a:t>alpha-web24.ru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+7 (862) 225 77 01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  <a:p>
                      <a:pPr marL="0" lvl="0" indent="0" algn="l" rtl="0">
                        <a:lnSpc>
                          <a:spcPct val="115000"/>
                        </a:lnSpc>
                        <a:spcBef>
                          <a:spcPts val="300"/>
                        </a:spcBef>
                        <a:spcAft>
                          <a:spcPts val="0"/>
                        </a:spcAft>
                        <a:buClr>
                          <a:srgbClr val="A6A6A6"/>
                        </a:buClr>
                        <a:buSzPts val="1000"/>
                        <a:buFont typeface="Calibri"/>
                        <a:buNone/>
                      </a:pPr>
                      <a:r>
                        <a:rPr lang="en-US" sz="1000">
                          <a:solidFill>
                            <a:srgbClr val="A6A6A6"/>
                          </a:solidFill>
                          <a:latin typeface="Calibri"/>
                          <a:ea typeface="Calibri"/>
                          <a:cs typeface="Calibri"/>
                          <a:sym typeface="Calibri"/>
                        </a:rPr>
                        <a:t>г. Сочи, ул. Роз 119, 3 этаж</a:t>
                      </a:r>
                      <a:endParaRPr sz="1000">
                        <a:solidFill>
                          <a:srgbClr val="1F497D"/>
                        </a:solidFill>
                        <a:latin typeface="Calibri"/>
                        <a:ea typeface="Calibri"/>
                        <a:cs typeface="Calibri"/>
                        <a:sym typeface="Calibri"/>
                      </a:endParaRPr>
                    </a:p>
                  </xdr:txBody>
                </xdr:sp>
                <xdr:pic>
                  <xdr:nvPicPr>
                    <xdr:cNvPr id="77" name="Shape 77">
                      <a:extLst>
                        <a:ext uri="{FF2B5EF4-FFF2-40B4-BE49-F238E27FC236}">
                          <a16:creationId xmlns:a16="http://schemas.microsoft.com/office/drawing/2014/main" id="{00000000-0008-0000-0600-00004D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3">
                      <a:alphaModFix/>
                    </a:blip>
                    <a:srcRect/>
                    <a:stretch/>
                  </xdr:blipFill>
                  <xdr:spPr>
                    <a:xfrm>
                      <a:off x="0" y="276225"/>
                      <a:ext cx="153670" cy="180975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  <xdr:pic>
                  <xdr:nvPicPr>
                    <xdr:cNvPr id="78" name="Shape 78">
                      <a:extLst>
                        <a:ext uri="{FF2B5EF4-FFF2-40B4-BE49-F238E27FC236}">
                          <a16:creationId xmlns:a16="http://schemas.microsoft.com/office/drawing/2014/main" id="{00000000-0008-0000-0600-00004E000000}"/>
                        </a:ext>
                      </a:extLst>
                    </xdr:cNvPr>
                    <xdr:cNvPicPr preferRelativeResize="0"/>
                  </xdr:nvPicPr>
                  <xdr:blipFill rotWithShape="1">
                    <a:blip xmlns:r="http://schemas.openxmlformats.org/officeDocument/2006/relationships" r:embed="rId4">
                      <a:alphaModFix/>
                    </a:blip>
                    <a:srcRect/>
                    <a:stretch/>
                  </xdr:blipFill>
                  <xdr:spPr>
                    <a:xfrm>
                      <a:off x="19050" y="485209"/>
                      <a:ext cx="118759" cy="197540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</xdr:spPr>
                </xdr:pic>
              </xdr:grpSp>
            </xdr:grpSp>
          </xdr:grpSp>
        </xdr:grpSp>
      </xdr:grpSp>
    </xdr:grp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dg/Documents/&#1050;&#1086;&#1084;&#1084;&#1077;&#1088;&#1095;&#1077;&#1089;&#1082;&#1080;&#1077;/&#1055;&#1086;&#1074;&#1099;&#1096;&#1077;&#1085;&#1080;&#1077;%20&#1094;&#1077;&#1085;%202023/&#1050;&#1086;&#1084;&#1087;&#1083;&#1077;&#1082;&#1089;&#1085;&#1099;&#1081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лекс  2023"/>
    </sheetNames>
    <sheetDataSet>
      <sheetData sheetId="0">
        <row r="32">
          <cell r="F32">
            <v>6000</v>
          </cell>
          <cell r="G32">
            <v>4000</v>
          </cell>
          <cell r="H32">
            <v>3000</v>
          </cell>
        </row>
        <row r="33">
          <cell r="F33">
            <v>6370</v>
          </cell>
          <cell r="G33">
            <v>4788</v>
          </cell>
          <cell r="H33">
            <v>3360</v>
          </cell>
        </row>
        <row r="34">
          <cell r="F34">
            <v>10140</v>
          </cell>
          <cell r="G34">
            <v>7523.9999999999991</v>
          </cell>
          <cell r="H34">
            <v>5400</v>
          </cell>
        </row>
        <row r="35">
          <cell r="F35">
            <v>14430</v>
          </cell>
          <cell r="G35">
            <v>10374</v>
          </cell>
          <cell r="H35">
            <v>7320</v>
          </cell>
        </row>
        <row r="36">
          <cell r="F36">
            <v>18330</v>
          </cell>
          <cell r="G36">
            <v>13337.999999999998</v>
          </cell>
          <cell r="H36">
            <v>9240</v>
          </cell>
        </row>
        <row r="37">
          <cell r="F37">
            <v>22490</v>
          </cell>
          <cell r="G37">
            <v>16187.999999999998</v>
          </cell>
          <cell r="H37">
            <v>11280</v>
          </cell>
        </row>
        <row r="38">
          <cell r="F38">
            <v>26390</v>
          </cell>
          <cell r="G38">
            <v>18696</v>
          </cell>
          <cell r="H38">
            <v>13200</v>
          </cell>
        </row>
        <row r="39">
          <cell r="F39">
            <v>30290</v>
          </cell>
          <cell r="G39">
            <v>21887.999999999996</v>
          </cell>
          <cell r="H39">
            <v>15360</v>
          </cell>
        </row>
        <row r="40">
          <cell r="F40">
            <v>34450</v>
          </cell>
          <cell r="G40">
            <v>24281.999999999996</v>
          </cell>
          <cell r="H40">
            <v>16080</v>
          </cell>
        </row>
        <row r="41">
          <cell r="F41">
            <v>38480</v>
          </cell>
          <cell r="G41">
            <v>27815.999999999996</v>
          </cell>
          <cell r="H41">
            <v>18720</v>
          </cell>
        </row>
        <row r="42">
          <cell r="F42">
            <v>42432</v>
          </cell>
          <cell r="G42">
            <v>29069.999999999996</v>
          </cell>
          <cell r="H42">
            <v>20040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/>
    <pageSetUpPr fitToPage="1"/>
  </sheetPr>
  <dimension ref="A1:Y986"/>
  <sheetViews>
    <sheetView topLeftCell="A7" workbookViewId="0">
      <selection activeCell="A26" sqref="A26:D26"/>
    </sheetView>
  </sheetViews>
  <sheetFormatPr defaultColWidth="14.44140625" defaultRowHeight="15" customHeight="1" outlineLevelRow="2" x14ac:dyDescent="0.3"/>
  <cols>
    <col min="1" max="1" width="21.5546875" customWidth="1"/>
    <col min="2" max="2" width="25.109375" customWidth="1"/>
    <col min="3" max="3" width="21.5546875" customWidth="1"/>
    <col min="4" max="4" width="24.5546875" customWidth="1"/>
    <col min="5" max="5" width="27" customWidth="1"/>
    <col min="6" max="6" width="14.33203125" customWidth="1"/>
    <col min="7" max="7" width="17.44140625" customWidth="1"/>
    <col min="8" max="25" width="9.109375" customWidth="1"/>
  </cols>
  <sheetData>
    <row r="1" spans="1:25" ht="94.5" customHeight="1" x14ac:dyDescent="0.3">
      <c r="A1" s="98"/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customHeight="1" x14ac:dyDescent="0.3">
      <c r="A2" s="86" t="s">
        <v>0</v>
      </c>
      <c r="B2" s="80"/>
      <c r="C2" s="80"/>
      <c r="D2" s="80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.75" customHeight="1" x14ac:dyDescent="0.3">
      <c r="A3" s="100"/>
      <c r="B3" s="80"/>
      <c r="C3" s="80"/>
      <c r="D3" s="80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outlineLevel="1" x14ac:dyDescent="0.3">
      <c r="A4" s="79" t="s">
        <v>1</v>
      </c>
      <c r="B4" s="80"/>
      <c r="C4" s="80"/>
      <c r="D4" s="77"/>
      <c r="E4" s="2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outlineLevel="2" x14ac:dyDescent="0.3">
      <c r="A5" s="82" t="s">
        <v>553</v>
      </c>
      <c r="B5" s="80"/>
      <c r="C5" s="80"/>
      <c r="D5" s="77"/>
      <c r="E5" s="4">
        <v>3300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 outlineLevel="2" x14ac:dyDescent="0.3">
      <c r="A6" s="82" t="s">
        <v>3</v>
      </c>
      <c r="B6" s="80"/>
      <c r="C6" s="80"/>
      <c r="D6" s="77"/>
      <c r="E6" s="4">
        <v>13000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outlineLevel="2" x14ac:dyDescent="0.3">
      <c r="A7" s="82" t="s">
        <v>4</v>
      </c>
      <c r="B7" s="80"/>
      <c r="C7" s="80"/>
      <c r="D7" s="77"/>
      <c r="E7" s="4">
        <v>33600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outlineLevel="2" x14ac:dyDescent="0.3">
      <c r="A8" s="82" t="s">
        <v>5</v>
      </c>
      <c r="B8" s="80"/>
      <c r="C8" s="80"/>
      <c r="D8" s="77"/>
      <c r="E8" s="4">
        <v>5400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outlineLevel="2" x14ac:dyDescent="0.3">
      <c r="A9" s="82" t="s">
        <v>554</v>
      </c>
      <c r="B9" s="80"/>
      <c r="C9" s="80"/>
      <c r="D9" s="77"/>
      <c r="E9" s="4">
        <v>7400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outlineLevel="2" x14ac:dyDescent="0.3">
      <c r="A10" s="82" t="s">
        <v>6</v>
      </c>
      <c r="B10" s="80"/>
      <c r="C10" s="80"/>
      <c r="D10" s="77"/>
      <c r="E10" s="4">
        <v>22600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 outlineLevel="2" x14ac:dyDescent="0.3">
      <c r="A11" s="82" t="s">
        <v>7</v>
      </c>
      <c r="B11" s="80"/>
      <c r="C11" s="80"/>
      <c r="D11" s="77"/>
      <c r="E11" s="4">
        <v>109000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 outlineLevel="1" x14ac:dyDescent="0.3">
      <c r="A12" s="79" t="s">
        <v>8</v>
      </c>
      <c r="B12" s="80"/>
      <c r="C12" s="80"/>
      <c r="D12" s="80"/>
      <c r="E12" s="7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 outlineLevel="2" x14ac:dyDescent="0.3">
      <c r="A13" s="82" t="s">
        <v>555</v>
      </c>
      <c r="B13" s="80"/>
      <c r="C13" s="80"/>
      <c r="D13" s="77"/>
      <c r="E13" s="4">
        <v>4600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outlineLevel="2" x14ac:dyDescent="0.3">
      <c r="A14" s="82" t="s">
        <v>9</v>
      </c>
      <c r="B14" s="80"/>
      <c r="C14" s="80"/>
      <c r="D14" s="77"/>
      <c r="E14" s="4">
        <v>17400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outlineLevel="1" x14ac:dyDescent="0.3">
      <c r="A15" s="79" t="s">
        <v>10</v>
      </c>
      <c r="B15" s="80"/>
      <c r="C15" s="80"/>
      <c r="D15" s="80"/>
      <c r="E15" s="7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 outlineLevel="2" x14ac:dyDescent="0.3">
      <c r="A16" s="82" t="s">
        <v>11</v>
      </c>
      <c r="B16" s="80"/>
      <c r="C16" s="80"/>
      <c r="D16" s="77"/>
      <c r="E16" s="4">
        <v>432000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outlineLevel="2" x14ac:dyDescent="0.3">
      <c r="A17" s="82" t="s">
        <v>12</v>
      </c>
      <c r="B17" s="80"/>
      <c r="C17" s="80"/>
      <c r="D17" s="77"/>
      <c r="E17" s="4">
        <v>61700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outlineLevel="2" x14ac:dyDescent="0.3">
      <c r="A18" s="82" t="s">
        <v>13</v>
      </c>
      <c r="B18" s="80"/>
      <c r="C18" s="80"/>
      <c r="D18" s="77"/>
      <c r="E18" s="4">
        <v>36000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outlineLevel="2" x14ac:dyDescent="0.3">
      <c r="A19" s="82" t="s">
        <v>14</v>
      </c>
      <c r="B19" s="80"/>
      <c r="C19" s="80"/>
      <c r="D19" s="77"/>
      <c r="E19" s="4">
        <v>187000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outlineLevel="1" x14ac:dyDescent="0.3">
      <c r="A20" s="79" t="s">
        <v>15</v>
      </c>
      <c r="B20" s="80"/>
      <c r="C20" s="80"/>
      <c r="D20" s="80"/>
      <c r="E20" s="7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outlineLevel="2" x14ac:dyDescent="0.3">
      <c r="A21" s="82" t="s">
        <v>556</v>
      </c>
      <c r="B21" s="80"/>
      <c r="C21" s="80"/>
      <c r="D21" s="77"/>
      <c r="E21" s="4">
        <v>6700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 outlineLevel="2" x14ac:dyDescent="0.3">
      <c r="A22" s="82" t="s">
        <v>16</v>
      </c>
      <c r="B22" s="80"/>
      <c r="C22" s="80"/>
      <c r="D22" s="77"/>
      <c r="E22" s="4">
        <v>22600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outlineLevel="2" x14ac:dyDescent="0.3">
      <c r="A23" s="82" t="s">
        <v>557</v>
      </c>
      <c r="B23" s="80"/>
      <c r="C23" s="80"/>
      <c r="D23" s="77"/>
      <c r="E23" s="4">
        <v>3300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outlineLevel="2" x14ac:dyDescent="0.3">
      <c r="A24" s="82" t="s">
        <v>17</v>
      </c>
      <c r="B24" s="80"/>
      <c r="C24" s="80"/>
      <c r="D24" s="77"/>
      <c r="E24" s="4">
        <v>13000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outlineLevel="1" x14ac:dyDescent="0.3">
      <c r="A25" s="79" t="s">
        <v>18</v>
      </c>
      <c r="B25" s="80"/>
      <c r="C25" s="80"/>
      <c r="D25" s="80"/>
      <c r="E25" s="77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outlineLevel="2" x14ac:dyDescent="0.3">
      <c r="A26" s="82" t="s">
        <v>558</v>
      </c>
      <c r="B26" s="80"/>
      <c r="C26" s="80"/>
      <c r="D26" s="77"/>
      <c r="E26" s="4">
        <v>3300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outlineLevel="2" x14ac:dyDescent="0.3">
      <c r="A27" s="82" t="s">
        <v>19</v>
      </c>
      <c r="B27" s="80"/>
      <c r="C27" s="80"/>
      <c r="D27" s="77"/>
      <c r="E27" s="4">
        <v>14400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outlineLevel="2" x14ac:dyDescent="0.3">
      <c r="A28" s="82" t="s">
        <v>20</v>
      </c>
      <c r="B28" s="80"/>
      <c r="C28" s="80"/>
      <c r="D28" s="77"/>
      <c r="E28" s="4">
        <v>33600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outlineLevel="2" x14ac:dyDescent="0.3">
      <c r="A29" s="82" t="s">
        <v>21</v>
      </c>
      <c r="B29" s="80"/>
      <c r="C29" s="80"/>
      <c r="D29" s="77"/>
      <c r="E29" s="4">
        <v>117600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2.5" customHeight="1" x14ac:dyDescent="0.3">
      <c r="A30" s="86" t="s">
        <v>22</v>
      </c>
      <c r="B30" s="80"/>
      <c r="C30" s="80"/>
      <c r="D30" s="80"/>
      <c r="E30" s="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8.25" customHeight="1" x14ac:dyDescent="0.3">
      <c r="A31" s="84"/>
      <c r="B31" s="80"/>
      <c r="C31" s="80"/>
      <c r="D31" s="80"/>
      <c r="E31" s="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outlineLevel="1" x14ac:dyDescent="0.3">
      <c r="A32" s="94" t="s">
        <v>23</v>
      </c>
      <c r="B32" s="95"/>
      <c r="C32" s="79" t="s">
        <v>2</v>
      </c>
      <c r="D32" s="80"/>
      <c r="E32" s="77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6.5" customHeight="1" outlineLevel="1" x14ac:dyDescent="0.3">
      <c r="A33" s="96"/>
      <c r="B33" s="97"/>
      <c r="C33" s="2" t="s">
        <v>24</v>
      </c>
      <c r="D33" s="2" t="s">
        <v>25</v>
      </c>
      <c r="E33" s="5" t="s">
        <v>26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outlineLevel="1" x14ac:dyDescent="0.3">
      <c r="A34" s="79" t="s">
        <v>27</v>
      </c>
      <c r="B34" s="80"/>
      <c r="C34" s="80"/>
      <c r="D34" s="80"/>
      <c r="E34" s="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outlineLevel="2" x14ac:dyDescent="0.3">
      <c r="A35" s="91" t="s">
        <v>28</v>
      </c>
      <c r="B35" s="80"/>
      <c r="C35" s="80"/>
      <c r="D35" s="80"/>
      <c r="E35" s="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outlineLevel="2" x14ac:dyDescent="0.3">
      <c r="A36" s="82" t="s">
        <v>29</v>
      </c>
      <c r="B36" s="77"/>
      <c r="C36" s="6">
        <v>1</v>
      </c>
      <c r="D36" s="4">
        <v>5232</v>
      </c>
      <c r="E36" s="4">
        <v>6278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outlineLevel="2" x14ac:dyDescent="0.3">
      <c r="A37" s="82" t="s">
        <v>30</v>
      </c>
      <c r="B37" s="77"/>
      <c r="C37" s="6">
        <v>2</v>
      </c>
      <c r="D37" s="4">
        <v>8270</v>
      </c>
      <c r="E37" s="4">
        <v>9923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outlineLevel="2" x14ac:dyDescent="0.3">
      <c r="A38" s="82" t="s">
        <v>31</v>
      </c>
      <c r="B38" s="77"/>
      <c r="C38" s="6">
        <v>3</v>
      </c>
      <c r="D38" s="4">
        <v>11309</v>
      </c>
      <c r="E38" s="4">
        <v>13569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outlineLevel="2" x14ac:dyDescent="0.3">
      <c r="A39" s="82" t="s">
        <v>32</v>
      </c>
      <c r="B39" s="77"/>
      <c r="C39" s="6">
        <v>4</v>
      </c>
      <c r="D39" s="4">
        <v>14347</v>
      </c>
      <c r="E39" s="4">
        <v>17215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outlineLevel="2" x14ac:dyDescent="0.3">
      <c r="A40" s="82" t="s">
        <v>33</v>
      </c>
      <c r="B40" s="77"/>
      <c r="C40" s="6">
        <v>5</v>
      </c>
      <c r="D40" s="4">
        <v>17386</v>
      </c>
      <c r="E40" s="4">
        <v>20860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outlineLevel="2" x14ac:dyDescent="0.3">
      <c r="A41" s="82" t="s">
        <v>34</v>
      </c>
      <c r="B41" s="77"/>
      <c r="C41" s="6">
        <v>6</v>
      </c>
      <c r="D41" s="4">
        <v>20424</v>
      </c>
      <c r="E41" s="4">
        <v>24506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outlineLevel="2" x14ac:dyDescent="0.3">
      <c r="A42" s="82" t="s">
        <v>35</v>
      </c>
      <c r="B42" s="77"/>
      <c r="C42" s="6">
        <v>7</v>
      </c>
      <c r="D42" s="4">
        <v>23462</v>
      </c>
      <c r="E42" s="4">
        <v>28151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outlineLevel="2" x14ac:dyDescent="0.3">
      <c r="A43" s="82" t="s">
        <v>36</v>
      </c>
      <c r="B43" s="77"/>
      <c r="C43" s="6">
        <v>8</v>
      </c>
      <c r="D43" s="4">
        <v>26502</v>
      </c>
      <c r="E43" s="4">
        <v>31797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outlineLevel="2" x14ac:dyDescent="0.3">
      <c r="A44" s="82" t="s">
        <v>37</v>
      </c>
      <c r="B44" s="77"/>
      <c r="C44" s="6">
        <v>9</v>
      </c>
      <c r="D44" s="4">
        <v>29540</v>
      </c>
      <c r="E44" s="4">
        <v>35442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outlineLevel="2" x14ac:dyDescent="0.3">
      <c r="A45" s="82" t="s">
        <v>38</v>
      </c>
      <c r="B45" s="77"/>
      <c r="C45" s="6">
        <v>10</v>
      </c>
      <c r="D45" s="4">
        <v>32577</v>
      </c>
      <c r="E45" s="4">
        <v>39085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outlineLevel="2" x14ac:dyDescent="0.3">
      <c r="A46" s="82" t="s">
        <v>39</v>
      </c>
      <c r="B46" s="77"/>
      <c r="C46" s="6">
        <v>11</v>
      </c>
      <c r="D46" s="4">
        <v>35615</v>
      </c>
      <c r="E46" s="4">
        <v>42729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outlineLevel="2" x14ac:dyDescent="0.3">
      <c r="A47" s="82" t="s">
        <v>40</v>
      </c>
      <c r="B47" s="77"/>
      <c r="C47" s="6">
        <v>12</v>
      </c>
      <c r="D47" s="4">
        <v>38652</v>
      </c>
      <c r="E47" s="4">
        <v>46368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outlineLevel="2" x14ac:dyDescent="0.3">
      <c r="A48" s="93" t="s">
        <v>41</v>
      </c>
      <c r="B48" s="77"/>
      <c r="C48" s="7">
        <v>12</v>
      </c>
      <c r="D48" s="8">
        <v>25768</v>
      </c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outlineLevel="2" x14ac:dyDescent="0.3">
      <c r="A49" s="82" t="s">
        <v>42</v>
      </c>
      <c r="B49" s="77"/>
      <c r="C49" s="6">
        <v>24</v>
      </c>
      <c r="D49" s="4">
        <v>69574</v>
      </c>
      <c r="E49" s="1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outlineLevel="2" x14ac:dyDescent="0.3">
      <c r="A50" s="91" t="s">
        <v>43</v>
      </c>
      <c r="B50" s="80"/>
      <c r="C50" s="80"/>
      <c r="D50" s="80"/>
      <c r="E50" s="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outlineLevel="2" x14ac:dyDescent="0.3">
      <c r="A51" s="82" t="s">
        <v>44</v>
      </c>
      <c r="B51" s="77"/>
      <c r="C51" s="6">
        <v>1</v>
      </c>
      <c r="D51" s="4">
        <v>5232</v>
      </c>
      <c r="E51" s="4">
        <v>6278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outlineLevel="2" x14ac:dyDescent="0.3">
      <c r="A52" s="82" t="s">
        <v>45</v>
      </c>
      <c r="B52" s="77"/>
      <c r="C52" s="6">
        <v>2</v>
      </c>
      <c r="D52" s="4">
        <v>8270</v>
      </c>
      <c r="E52" s="4">
        <v>9923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outlineLevel="2" x14ac:dyDescent="0.3">
      <c r="A53" s="82" t="s">
        <v>46</v>
      </c>
      <c r="B53" s="77"/>
      <c r="C53" s="6">
        <v>3</v>
      </c>
      <c r="D53" s="4">
        <v>11309</v>
      </c>
      <c r="E53" s="4">
        <v>13569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outlineLevel="2" x14ac:dyDescent="0.3">
      <c r="A54" s="82" t="s">
        <v>47</v>
      </c>
      <c r="B54" s="77"/>
      <c r="C54" s="6">
        <v>4</v>
      </c>
      <c r="D54" s="4">
        <v>14347</v>
      </c>
      <c r="E54" s="4">
        <v>17215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outlineLevel="2" x14ac:dyDescent="0.3">
      <c r="A55" s="82" t="s">
        <v>48</v>
      </c>
      <c r="B55" s="77"/>
      <c r="C55" s="6">
        <v>5</v>
      </c>
      <c r="D55" s="4">
        <v>17386</v>
      </c>
      <c r="E55" s="4">
        <v>20860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outlineLevel="2" x14ac:dyDescent="0.3">
      <c r="A56" s="82" t="s">
        <v>49</v>
      </c>
      <c r="B56" s="77"/>
      <c r="C56" s="6">
        <v>6</v>
      </c>
      <c r="D56" s="4">
        <v>20424</v>
      </c>
      <c r="E56" s="4">
        <v>24506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outlineLevel="2" x14ac:dyDescent="0.3">
      <c r="A57" s="82" t="s">
        <v>50</v>
      </c>
      <c r="B57" s="77"/>
      <c r="C57" s="6">
        <v>7</v>
      </c>
      <c r="D57" s="4">
        <v>23462</v>
      </c>
      <c r="E57" s="4">
        <v>28151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outlineLevel="2" x14ac:dyDescent="0.3">
      <c r="A58" s="82" t="s">
        <v>51</v>
      </c>
      <c r="B58" s="77"/>
      <c r="C58" s="6">
        <v>8</v>
      </c>
      <c r="D58" s="4">
        <v>26502</v>
      </c>
      <c r="E58" s="4">
        <v>31797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outlineLevel="2" x14ac:dyDescent="0.3">
      <c r="A59" s="82" t="s">
        <v>52</v>
      </c>
      <c r="B59" s="77"/>
      <c r="C59" s="6">
        <v>9</v>
      </c>
      <c r="D59" s="4">
        <v>29540</v>
      </c>
      <c r="E59" s="4">
        <v>35442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outlineLevel="2" x14ac:dyDescent="0.3">
      <c r="A60" s="82" t="s">
        <v>53</v>
      </c>
      <c r="B60" s="77"/>
      <c r="C60" s="6">
        <v>10</v>
      </c>
      <c r="D60" s="4">
        <v>32577</v>
      </c>
      <c r="E60" s="4">
        <v>39085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outlineLevel="2" x14ac:dyDescent="0.3">
      <c r="A61" s="82" t="s">
        <v>54</v>
      </c>
      <c r="B61" s="77"/>
      <c r="C61" s="6">
        <v>11</v>
      </c>
      <c r="D61" s="4">
        <v>35615</v>
      </c>
      <c r="E61" s="4">
        <v>42729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outlineLevel="2" x14ac:dyDescent="0.3">
      <c r="A62" s="82" t="s">
        <v>55</v>
      </c>
      <c r="B62" s="77"/>
      <c r="C62" s="6">
        <v>12</v>
      </c>
      <c r="D62" s="4">
        <v>38652</v>
      </c>
      <c r="E62" s="4">
        <v>46368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outlineLevel="2" x14ac:dyDescent="0.3">
      <c r="A63" s="93" t="s">
        <v>56</v>
      </c>
      <c r="B63" s="77"/>
      <c r="C63" s="7">
        <v>12</v>
      </c>
      <c r="D63" s="8">
        <v>25768</v>
      </c>
      <c r="E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outlineLevel="2" x14ac:dyDescent="0.3">
      <c r="A64" s="82" t="s">
        <v>42</v>
      </c>
      <c r="B64" s="77"/>
      <c r="C64" s="6">
        <v>24</v>
      </c>
      <c r="D64" s="4">
        <v>69574</v>
      </c>
      <c r="E64" s="1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outlineLevel="2" x14ac:dyDescent="0.3">
      <c r="A65" s="91" t="s">
        <v>57</v>
      </c>
      <c r="B65" s="80"/>
      <c r="C65" s="80"/>
      <c r="D65" s="80"/>
      <c r="E65" s="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outlineLevel="2" x14ac:dyDescent="0.3">
      <c r="A66" s="92" t="s">
        <v>58</v>
      </c>
      <c r="B66" s="77"/>
      <c r="C66" s="11">
        <v>12</v>
      </c>
      <c r="D66" s="4" t="s">
        <v>59</v>
      </c>
      <c r="E66" s="4" t="s">
        <v>59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outlineLevel="2" x14ac:dyDescent="0.3">
      <c r="A67" s="12" t="s">
        <v>60</v>
      </c>
      <c r="B67" s="13"/>
      <c r="C67" s="14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outlineLevel="2" x14ac:dyDescent="0.3">
      <c r="A68" s="92" t="s">
        <v>61</v>
      </c>
      <c r="B68" s="77"/>
      <c r="C68" s="6">
        <v>6</v>
      </c>
      <c r="D68" s="4">
        <v>22158</v>
      </c>
      <c r="E68" s="4">
        <v>26588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outlineLevel="2" x14ac:dyDescent="0.3">
      <c r="A69" s="92" t="s">
        <v>62</v>
      </c>
      <c r="B69" s="77"/>
      <c r="C69" s="6">
        <v>12</v>
      </c>
      <c r="D69" s="4">
        <v>42528</v>
      </c>
      <c r="E69" s="4">
        <v>51036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outlineLevel="2" x14ac:dyDescent="0.3">
      <c r="A70" s="92" t="s">
        <v>63</v>
      </c>
      <c r="B70" s="77"/>
      <c r="C70" s="6">
        <v>24</v>
      </c>
      <c r="D70" s="4">
        <v>76550</v>
      </c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33" customHeight="1" outlineLevel="2" x14ac:dyDescent="0.3">
      <c r="A71" s="78" t="s">
        <v>64</v>
      </c>
      <c r="B71" s="77"/>
      <c r="C71" s="6">
        <v>12</v>
      </c>
      <c r="D71" s="4">
        <v>28352</v>
      </c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outlineLevel="2" x14ac:dyDescent="0.3">
      <c r="A72" s="12" t="s">
        <v>65</v>
      </c>
      <c r="B72" s="13"/>
      <c r="C72" s="14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outlineLevel="2" x14ac:dyDescent="0.3">
      <c r="A73" s="92" t="s">
        <v>66</v>
      </c>
      <c r="B73" s="77"/>
      <c r="C73" s="6">
        <v>3</v>
      </c>
      <c r="D73" s="4">
        <v>14371</v>
      </c>
      <c r="E73" s="4">
        <v>17244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outlineLevel="2" x14ac:dyDescent="0.3">
      <c r="A74" s="92" t="s">
        <v>67</v>
      </c>
      <c r="B74" s="77"/>
      <c r="C74" s="6">
        <v>6</v>
      </c>
      <c r="D74" s="4">
        <v>27699</v>
      </c>
      <c r="E74" s="4">
        <v>33241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outlineLevel="2" x14ac:dyDescent="0.3">
      <c r="A75" s="92" t="s">
        <v>68</v>
      </c>
      <c r="B75" s="77"/>
      <c r="C75" s="6">
        <v>12</v>
      </c>
      <c r="D75" s="4">
        <v>53196</v>
      </c>
      <c r="E75" s="4">
        <v>63816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outlineLevel="2" x14ac:dyDescent="0.3">
      <c r="A76" s="92" t="s">
        <v>69</v>
      </c>
      <c r="B76" s="77"/>
      <c r="C76" s="6">
        <v>24</v>
      </c>
      <c r="D76" s="4">
        <v>95753</v>
      </c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6.75" customHeight="1" outlineLevel="2" x14ac:dyDescent="0.3">
      <c r="A77" s="78" t="s">
        <v>70</v>
      </c>
      <c r="B77" s="77"/>
      <c r="C77" s="6">
        <v>12</v>
      </c>
      <c r="D77" s="4">
        <v>35464</v>
      </c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outlineLevel="1" x14ac:dyDescent="0.3">
      <c r="A78" s="79" t="s">
        <v>71</v>
      </c>
      <c r="B78" s="80"/>
      <c r="C78" s="80"/>
      <c r="D78" s="80"/>
      <c r="E78" s="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outlineLevel="2" x14ac:dyDescent="0.3">
      <c r="A79" s="92" t="s">
        <v>72</v>
      </c>
      <c r="B79" s="77"/>
      <c r="C79" s="6">
        <v>12</v>
      </c>
      <c r="D79" s="15"/>
      <c r="E79" s="4">
        <v>5817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outlineLevel="2" x14ac:dyDescent="0.3">
      <c r="A80" s="82" t="s">
        <v>73</v>
      </c>
      <c r="B80" s="77"/>
      <c r="C80" s="6">
        <v>12</v>
      </c>
      <c r="D80" s="15"/>
      <c r="E80" s="4">
        <v>5236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outlineLevel="2" x14ac:dyDescent="0.3">
      <c r="A81" s="82" t="s">
        <v>74</v>
      </c>
      <c r="B81" s="77"/>
      <c r="C81" s="6">
        <v>12</v>
      </c>
      <c r="D81" s="15"/>
      <c r="E81" s="4">
        <v>4653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outlineLevel="2" x14ac:dyDescent="0.3">
      <c r="A82" s="82" t="s">
        <v>75</v>
      </c>
      <c r="B82" s="77"/>
      <c r="C82" s="6">
        <v>12</v>
      </c>
      <c r="D82" s="15"/>
      <c r="E82" s="4">
        <v>4073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outlineLevel="2" x14ac:dyDescent="0.3">
      <c r="A83" s="82" t="s">
        <v>76</v>
      </c>
      <c r="B83" s="77"/>
      <c r="C83" s="6">
        <v>12</v>
      </c>
      <c r="D83" s="15"/>
      <c r="E83" s="4">
        <v>3490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outlineLevel="2" x14ac:dyDescent="0.3">
      <c r="A84" s="82" t="s">
        <v>77</v>
      </c>
      <c r="B84" s="77"/>
      <c r="C84" s="6">
        <v>12</v>
      </c>
      <c r="D84" s="15"/>
      <c r="E84" s="4">
        <v>2908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outlineLevel="2" x14ac:dyDescent="0.3">
      <c r="A85" s="82" t="s">
        <v>78</v>
      </c>
      <c r="B85" s="77"/>
      <c r="C85" s="6">
        <v>12</v>
      </c>
      <c r="D85" s="15"/>
      <c r="E85" s="4">
        <v>2327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outlineLevel="2" x14ac:dyDescent="0.3">
      <c r="A86" s="82" t="s">
        <v>79</v>
      </c>
      <c r="B86" s="77"/>
      <c r="C86" s="6">
        <v>12</v>
      </c>
      <c r="D86" s="15"/>
      <c r="E86" s="4">
        <v>1744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outlineLevel="2" x14ac:dyDescent="0.3">
      <c r="A87" s="82" t="s">
        <v>80</v>
      </c>
      <c r="B87" s="77"/>
      <c r="C87" s="6">
        <v>12</v>
      </c>
      <c r="D87" s="15"/>
      <c r="E87" s="4">
        <v>1164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outlineLevel="2" x14ac:dyDescent="0.3">
      <c r="A88" s="82" t="s">
        <v>81</v>
      </c>
      <c r="B88" s="77"/>
      <c r="C88" s="6">
        <v>12</v>
      </c>
      <c r="D88" s="15"/>
      <c r="E88" s="4">
        <v>581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outlineLevel="1" x14ac:dyDescent="0.3">
      <c r="A89" s="79" t="s">
        <v>82</v>
      </c>
      <c r="B89" s="80"/>
      <c r="C89" s="80"/>
      <c r="D89" s="80"/>
      <c r="E89" s="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outlineLevel="2" x14ac:dyDescent="0.3">
      <c r="A90" s="91" t="s">
        <v>83</v>
      </c>
      <c r="B90" s="77"/>
      <c r="C90" s="83" t="s">
        <v>84</v>
      </c>
      <c r="D90" s="77"/>
      <c r="E90" s="1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outlineLevel="2" x14ac:dyDescent="0.3">
      <c r="A91" s="78" t="s">
        <v>85</v>
      </c>
      <c r="B91" s="77"/>
      <c r="C91" s="17" t="s">
        <v>86</v>
      </c>
      <c r="D91" s="4">
        <v>5900</v>
      </c>
      <c r="E91" s="1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outlineLevel="2" x14ac:dyDescent="0.3">
      <c r="A92" s="78" t="s">
        <v>87</v>
      </c>
      <c r="B92" s="77"/>
      <c r="C92" s="17" t="s">
        <v>86</v>
      </c>
      <c r="D92" s="4">
        <v>4425</v>
      </c>
      <c r="E92" s="1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" customHeight="1" outlineLevel="2" x14ac:dyDescent="0.3">
      <c r="A93" s="78" t="s">
        <v>88</v>
      </c>
      <c r="B93" s="77"/>
      <c r="C93" s="17" t="s">
        <v>86</v>
      </c>
      <c r="D93" s="4">
        <v>3540</v>
      </c>
      <c r="E93" s="1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outlineLevel="2" x14ac:dyDescent="0.3">
      <c r="A94" s="78" t="s">
        <v>89</v>
      </c>
      <c r="B94" s="77"/>
      <c r="C94" s="17" t="s">
        <v>86</v>
      </c>
      <c r="D94" s="4">
        <v>2950</v>
      </c>
      <c r="E94" s="1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outlineLevel="2" x14ac:dyDescent="0.3">
      <c r="A95" s="78" t="s">
        <v>90</v>
      </c>
      <c r="B95" s="77"/>
      <c r="C95" s="17" t="s">
        <v>86</v>
      </c>
      <c r="D95" s="4">
        <v>2360</v>
      </c>
      <c r="E95" s="1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outlineLevel="2" x14ac:dyDescent="0.3">
      <c r="A96" s="78" t="s">
        <v>91</v>
      </c>
      <c r="B96" s="77"/>
      <c r="C96" s="17" t="s">
        <v>86</v>
      </c>
      <c r="D96" s="4">
        <v>1770</v>
      </c>
      <c r="E96" s="1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31.5" customHeight="1" outlineLevel="2" x14ac:dyDescent="0.3">
      <c r="A97" s="78" t="s">
        <v>92</v>
      </c>
      <c r="B97" s="77"/>
      <c r="C97" s="17" t="s">
        <v>86</v>
      </c>
      <c r="D97" s="4">
        <v>2200</v>
      </c>
      <c r="E97" s="1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outlineLevel="2" x14ac:dyDescent="0.3">
      <c r="A98" s="91" t="s">
        <v>93</v>
      </c>
      <c r="B98" s="77"/>
      <c r="C98" s="83" t="s">
        <v>94</v>
      </c>
      <c r="D98" s="77"/>
      <c r="E98" s="1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outlineLevel="2" x14ac:dyDescent="0.3">
      <c r="A99" s="92" t="s">
        <v>95</v>
      </c>
      <c r="B99" s="77"/>
      <c r="C99" s="17" t="s">
        <v>96</v>
      </c>
      <c r="D99" s="15" t="s">
        <v>97</v>
      </c>
      <c r="E99" s="1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outlineLevel="2" x14ac:dyDescent="0.3">
      <c r="A100" s="91" t="s">
        <v>93</v>
      </c>
      <c r="B100" s="77"/>
      <c r="C100" s="83" t="s">
        <v>94</v>
      </c>
      <c r="D100" s="77"/>
      <c r="E100" s="1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outlineLevel="2" x14ac:dyDescent="0.3">
      <c r="A101" s="92" t="s">
        <v>98</v>
      </c>
      <c r="B101" s="77"/>
      <c r="C101" s="17" t="s">
        <v>96</v>
      </c>
      <c r="D101" s="4">
        <v>4900</v>
      </c>
      <c r="E101" s="1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outlineLevel="2" x14ac:dyDescent="0.3">
      <c r="A102" s="92" t="s">
        <v>99</v>
      </c>
      <c r="B102" s="77"/>
      <c r="C102" s="17" t="s">
        <v>96</v>
      </c>
      <c r="D102" s="4">
        <v>9900</v>
      </c>
      <c r="E102" s="1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outlineLevel="2" x14ac:dyDescent="0.3">
      <c r="A103" s="92" t="s">
        <v>100</v>
      </c>
      <c r="B103" s="77"/>
      <c r="C103" s="17" t="s">
        <v>96</v>
      </c>
      <c r="D103" s="4">
        <v>14900</v>
      </c>
      <c r="E103" s="1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outlineLevel="2" x14ac:dyDescent="0.3">
      <c r="A104" s="92" t="s">
        <v>101</v>
      </c>
      <c r="B104" s="77"/>
      <c r="C104" s="17" t="s">
        <v>96</v>
      </c>
      <c r="D104" s="4">
        <v>19900</v>
      </c>
      <c r="E104" s="1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outlineLevel="2" x14ac:dyDescent="0.3">
      <c r="A105" s="92" t="s">
        <v>102</v>
      </c>
      <c r="B105" s="77"/>
      <c r="C105" s="17" t="s">
        <v>96</v>
      </c>
      <c r="D105" s="4">
        <v>29900</v>
      </c>
      <c r="E105" s="1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outlineLevel="2" x14ac:dyDescent="0.3">
      <c r="A106" s="92" t="s">
        <v>103</v>
      </c>
      <c r="B106" s="77"/>
      <c r="C106" s="17" t="s">
        <v>96</v>
      </c>
      <c r="D106" s="4">
        <v>49900</v>
      </c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outlineLevel="2" x14ac:dyDescent="0.3">
      <c r="A107" s="91" t="s">
        <v>104</v>
      </c>
      <c r="B107" s="77"/>
      <c r="C107" s="83" t="s">
        <v>105</v>
      </c>
      <c r="D107" s="77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outlineLevel="2" x14ac:dyDescent="0.3">
      <c r="A108" s="92" t="s">
        <v>106</v>
      </c>
      <c r="B108" s="77"/>
      <c r="C108" s="17" t="s">
        <v>107</v>
      </c>
      <c r="D108" s="4">
        <v>4800</v>
      </c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outlineLevel="2" x14ac:dyDescent="0.3">
      <c r="A109" s="92" t="s">
        <v>108</v>
      </c>
      <c r="B109" s="77"/>
      <c r="C109" s="17" t="s">
        <v>109</v>
      </c>
      <c r="D109" s="4">
        <v>3500</v>
      </c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outlineLevel="2" x14ac:dyDescent="0.3">
      <c r="A110" s="91" t="s">
        <v>110</v>
      </c>
      <c r="B110" s="77"/>
      <c r="C110" s="83" t="s">
        <v>105</v>
      </c>
      <c r="D110" s="77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outlineLevel="2" x14ac:dyDescent="0.3">
      <c r="A111" s="92" t="s">
        <v>111</v>
      </c>
      <c r="B111" s="77"/>
      <c r="C111" s="17" t="s">
        <v>107</v>
      </c>
      <c r="D111" s="4">
        <v>3000</v>
      </c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outlineLevel="2" x14ac:dyDescent="0.3">
      <c r="A112" s="92" t="s">
        <v>112</v>
      </c>
      <c r="B112" s="77"/>
      <c r="C112" s="17" t="s">
        <v>107</v>
      </c>
      <c r="D112" s="4">
        <v>22500</v>
      </c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outlineLevel="2" x14ac:dyDescent="0.3">
      <c r="A113" s="91" t="s">
        <v>113</v>
      </c>
      <c r="B113" s="77"/>
      <c r="C113" s="83" t="s">
        <v>94</v>
      </c>
      <c r="D113" s="77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outlineLevel="2" x14ac:dyDescent="0.3">
      <c r="A114" s="92" t="s">
        <v>114</v>
      </c>
      <c r="B114" s="77"/>
      <c r="C114" s="17" t="s">
        <v>115</v>
      </c>
      <c r="D114" s="4">
        <v>2000</v>
      </c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outlineLevel="2" x14ac:dyDescent="0.3">
      <c r="A115" s="92" t="s">
        <v>116</v>
      </c>
      <c r="B115" s="77"/>
      <c r="C115" s="17" t="s">
        <v>115</v>
      </c>
      <c r="D115" s="4">
        <v>5000</v>
      </c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outlineLevel="2" x14ac:dyDescent="0.3">
      <c r="A116" s="92" t="s">
        <v>117</v>
      </c>
      <c r="B116" s="77"/>
      <c r="C116" s="17" t="s">
        <v>115</v>
      </c>
      <c r="D116" s="4">
        <v>900</v>
      </c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outlineLevel="2" x14ac:dyDescent="0.3">
      <c r="A117" s="92" t="s">
        <v>118</v>
      </c>
      <c r="B117" s="77"/>
      <c r="C117" s="17" t="s">
        <v>115</v>
      </c>
      <c r="D117" s="4">
        <v>1700</v>
      </c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outlineLevel="2" x14ac:dyDescent="0.3">
      <c r="A118" s="92" t="s">
        <v>119</v>
      </c>
      <c r="B118" s="77"/>
      <c r="C118" s="17" t="s">
        <v>115</v>
      </c>
      <c r="D118" s="4">
        <v>2000</v>
      </c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outlineLevel="2" x14ac:dyDescent="0.3">
      <c r="A119" s="92" t="s">
        <v>120</v>
      </c>
      <c r="B119" s="77"/>
      <c r="C119" s="17" t="s">
        <v>115</v>
      </c>
      <c r="D119" s="4">
        <v>2000</v>
      </c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outlineLevel="2" x14ac:dyDescent="0.3">
      <c r="A120" s="92" t="s">
        <v>121</v>
      </c>
      <c r="B120" s="77"/>
      <c r="C120" s="17" t="s">
        <v>115</v>
      </c>
      <c r="D120" s="4">
        <v>2000</v>
      </c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outlineLevel="2" x14ac:dyDescent="0.3">
      <c r="A121" s="91" t="s">
        <v>122</v>
      </c>
      <c r="B121" s="77"/>
      <c r="C121" s="17" t="s">
        <v>115</v>
      </c>
      <c r="D121" s="4">
        <v>3000</v>
      </c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outlineLevel="2" x14ac:dyDescent="0.3">
      <c r="A122" s="91" t="s">
        <v>123</v>
      </c>
      <c r="B122" s="77"/>
      <c r="C122" s="17"/>
      <c r="D122" s="4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outlineLevel="2" x14ac:dyDescent="0.3">
      <c r="A123" s="92" t="s">
        <v>124</v>
      </c>
      <c r="B123" s="77"/>
      <c r="C123" s="17" t="s">
        <v>109</v>
      </c>
      <c r="D123" s="4">
        <v>280</v>
      </c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outlineLevel="2" x14ac:dyDescent="0.3">
      <c r="A124" s="92" t="s">
        <v>125</v>
      </c>
      <c r="B124" s="77"/>
      <c r="C124" s="17" t="s">
        <v>109</v>
      </c>
      <c r="D124" s="4">
        <v>700</v>
      </c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outlineLevel="2" x14ac:dyDescent="0.3">
      <c r="A125" s="92" t="s">
        <v>126</v>
      </c>
      <c r="B125" s="77"/>
      <c r="C125" s="17" t="s">
        <v>109</v>
      </c>
      <c r="D125" s="4">
        <v>1400</v>
      </c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outlineLevel="2" x14ac:dyDescent="0.3">
      <c r="A126" s="92" t="s">
        <v>127</v>
      </c>
      <c r="B126" s="77"/>
      <c r="C126" s="17" t="s">
        <v>109</v>
      </c>
      <c r="D126" s="4">
        <v>2800</v>
      </c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outlineLevel="2" x14ac:dyDescent="0.3">
      <c r="A127" s="92" t="s">
        <v>128</v>
      </c>
      <c r="B127" s="77"/>
      <c r="C127" s="17" t="s">
        <v>109</v>
      </c>
      <c r="D127" s="4">
        <v>5200</v>
      </c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outlineLevel="2" x14ac:dyDescent="0.3">
      <c r="A128" s="92" t="s">
        <v>129</v>
      </c>
      <c r="B128" s="77"/>
      <c r="C128" s="17" t="s">
        <v>109</v>
      </c>
      <c r="D128" s="4">
        <v>12000</v>
      </c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outlineLevel="2" x14ac:dyDescent="0.3">
      <c r="A129" s="92" t="s">
        <v>130</v>
      </c>
      <c r="B129" s="77"/>
      <c r="C129" s="17" t="s">
        <v>109</v>
      </c>
      <c r="D129" s="4">
        <v>44000</v>
      </c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outlineLevel="2" x14ac:dyDescent="0.3">
      <c r="A130" s="92" t="s">
        <v>131</v>
      </c>
      <c r="B130" s="77"/>
      <c r="C130" s="17" t="s">
        <v>109</v>
      </c>
      <c r="D130" s="4">
        <v>105000</v>
      </c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outlineLevel="2" x14ac:dyDescent="0.3">
      <c r="A131" s="91" t="s">
        <v>132</v>
      </c>
      <c r="B131" s="77"/>
      <c r="C131" s="17"/>
      <c r="D131" s="4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outlineLevel="2" x14ac:dyDescent="0.3">
      <c r="A132" s="81" t="s">
        <v>133</v>
      </c>
      <c r="B132" s="77"/>
      <c r="C132" s="17" t="s">
        <v>115</v>
      </c>
      <c r="D132" s="4">
        <v>600</v>
      </c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outlineLevel="2" x14ac:dyDescent="0.3">
      <c r="A133" s="81" t="s">
        <v>134</v>
      </c>
      <c r="B133" s="77"/>
      <c r="C133" s="17" t="s">
        <v>115</v>
      </c>
      <c r="D133" s="4">
        <v>2500</v>
      </c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outlineLevel="2" x14ac:dyDescent="0.3">
      <c r="A134" s="81" t="s">
        <v>135</v>
      </c>
      <c r="B134" s="77"/>
      <c r="C134" s="17" t="s">
        <v>115</v>
      </c>
      <c r="D134" s="4">
        <v>4500</v>
      </c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outlineLevel="2" x14ac:dyDescent="0.3">
      <c r="A135" s="81" t="s">
        <v>136</v>
      </c>
      <c r="B135" s="77"/>
      <c r="C135" s="17" t="s">
        <v>115</v>
      </c>
      <c r="D135" s="4">
        <v>40000</v>
      </c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outlineLevel="1" x14ac:dyDescent="0.3">
      <c r="A136" s="79" t="s">
        <v>137</v>
      </c>
      <c r="B136" s="80"/>
      <c r="C136" s="80"/>
      <c r="D136" s="80"/>
      <c r="E136" s="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outlineLevel="2" x14ac:dyDescent="0.3">
      <c r="A137" s="78" t="s">
        <v>138</v>
      </c>
      <c r="B137" s="77"/>
      <c r="C137" s="17" t="s">
        <v>109</v>
      </c>
      <c r="D137" s="4">
        <v>1900</v>
      </c>
      <c r="E137" s="4">
        <v>2200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outlineLevel="2" x14ac:dyDescent="0.3">
      <c r="A138" s="78" t="s">
        <v>139</v>
      </c>
      <c r="B138" s="77"/>
      <c r="C138" s="17" t="s">
        <v>109</v>
      </c>
      <c r="D138" s="4">
        <v>3600</v>
      </c>
      <c r="E138" s="4">
        <v>4200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outlineLevel="2" x14ac:dyDescent="0.3">
      <c r="A139" s="78" t="s">
        <v>140</v>
      </c>
      <c r="B139" s="77"/>
      <c r="C139" s="17" t="s">
        <v>109</v>
      </c>
      <c r="D139" s="4">
        <v>6800</v>
      </c>
      <c r="E139" s="4">
        <v>7900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outlineLevel="2" x14ac:dyDescent="0.3">
      <c r="A140" s="78" t="s">
        <v>141</v>
      </c>
      <c r="B140" s="77"/>
      <c r="C140" s="17" t="s">
        <v>109</v>
      </c>
      <c r="D140" s="4">
        <v>7200</v>
      </c>
      <c r="E140" s="4">
        <v>8300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outlineLevel="2" x14ac:dyDescent="0.3">
      <c r="A141" s="78" t="s">
        <v>142</v>
      </c>
      <c r="B141" s="77"/>
      <c r="C141" s="17" t="s">
        <v>109</v>
      </c>
      <c r="D141" s="4">
        <v>13700</v>
      </c>
      <c r="E141" s="4">
        <v>15800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outlineLevel="2" x14ac:dyDescent="0.3">
      <c r="A142" s="78" t="s">
        <v>143</v>
      </c>
      <c r="B142" s="77"/>
      <c r="C142" s="17" t="s">
        <v>109</v>
      </c>
      <c r="D142" s="4">
        <v>14400</v>
      </c>
      <c r="E142" s="4">
        <v>16600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outlineLevel="2" x14ac:dyDescent="0.3">
      <c r="A143" s="78" t="s">
        <v>144</v>
      </c>
      <c r="B143" s="77"/>
      <c r="C143" s="17" t="s">
        <v>109</v>
      </c>
      <c r="D143" s="4">
        <v>27400</v>
      </c>
      <c r="E143" s="4">
        <v>31600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outlineLevel="2" x14ac:dyDescent="0.3">
      <c r="A144" s="76" t="s">
        <v>145</v>
      </c>
      <c r="B144" s="77"/>
      <c r="C144" s="17" t="s">
        <v>109</v>
      </c>
      <c r="D144" s="4">
        <v>15200</v>
      </c>
      <c r="E144" s="4">
        <v>17600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outlineLevel="2" x14ac:dyDescent="0.3">
      <c r="A145" s="78" t="s">
        <v>146</v>
      </c>
      <c r="B145" s="77"/>
      <c r="C145" s="17" t="s">
        <v>109</v>
      </c>
      <c r="D145" s="4">
        <v>28800</v>
      </c>
      <c r="E145" s="4">
        <v>33200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outlineLevel="2" x14ac:dyDescent="0.3">
      <c r="A146" s="78" t="s">
        <v>147</v>
      </c>
      <c r="B146" s="77"/>
      <c r="C146" s="17" t="s">
        <v>109</v>
      </c>
      <c r="D146" s="4">
        <v>54800</v>
      </c>
      <c r="E146" s="4">
        <v>63200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outlineLevel="2" x14ac:dyDescent="0.3">
      <c r="A147" s="76" t="s">
        <v>148</v>
      </c>
      <c r="B147" s="77"/>
      <c r="C147" s="17" t="s">
        <v>109</v>
      </c>
      <c r="D147" s="4">
        <v>22800</v>
      </c>
      <c r="E147" s="4">
        <v>26400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outlineLevel="2" x14ac:dyDescent="0.3">
      <c r="A148" s="78" t="s">
        <v>149</v>
      </c>
      <c r="B148" s="77"/>
      <c r="C148" s="17" t="s">
        <v>109</v>
      </c>
      <c r="D148" s="4">
        <v>43200</v>
      </c>
      <c r="E148" s="4">
        <v>49800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outlineLevel="2" x14ac:dyDescent="0.3">
      <c r="A149" s="78" t="s">
        <v>150</v>
      </c>
      <c r="B149" s="77"/>
      <c r="C149" s="17" t="s">
        <v>109</v>
      </c>
      <c r="D149" s="4">
        <v>82200</v>
      </c>
      <c r="E149" s="4">
        <v>94800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outlineLevel="2" x14ac:dyDescent="0.3">
      <c r="A150" s="76" t="s">
        <v>151</v>
      </c>
      <c r="B150" s="77"/>
      <c r="C150" s="17" t="s">
        <v>109</v>
      </c>
      <c r="D150" s="4">
        <v>30400</v>
      </c>
      <c r="E150" s="4">
        <v>35200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outlineLevel="2" x14ac:dyDescent="0.3">
      <c r="A151" s="78" t="s">
        <v>152</v>
      </c>
      <c r="B151" s="77"/>
      <c r="C151" s="17" t="s">
        <v>109</v>
      </c>
      <c r="D151" s="4">
        <v>57600</v>
      </c>
      <c r="E151" s="4">
        <v>66400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outlineLevel="2" x14ac:dyDescent="0.3">
      <c r="A152" s="78" t="s">
        <v>153</v>
      </c>
      <c r="B152" s="77"/>
      <c r="C152" s="17" t="s">
        <v>109</v>
      </c>
      <c r="D152" s="4">
        <v>109600</v>
      </c>
      <c r="E152" s="4">
        <v>126400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outlineLevel="1" x14ac:dyDescent="0.3">
      <c r="A153" s="79" t="s">
        <v>154</v>
      </c>
      <c r="B153" s="80"/>
      <c r="C153" s="80"/>
      <c r="D153" s="80"/>
      <c r="E153" s="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outlineLevel="2" x14ac:dyDescent="0.3">
      <c r="A154" s="76" t="s">
        <v>155</v>
      </c>
      <c r="B154" s="77"/>
      <c r="C154" s="17" t="s">
        <v>156</v>
      </c>
      <c r="D154" s="4">
        <v>10</v>
      </c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outlineLevel="2" x14ac:dyDescent="0.3">
      <c r="A155" s="76" t="s">
        <v>157</v>
      </c>
      <c r="B155" s="77"/>
      <c r="C155" s="17" t="s">
        <v>86</v>
      </c>
      <c r="D155" s="4" t="s">
        <v>158</v>
      </c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outlineLevel="2" x14ac:dyDescent="0.3">
      <c r="A156" s="76" t="s">
        <v>159</v>
      </c>
      <c r="B156" s="77"/>
      <c r="C156" s="17" t="s">
        <v>86</v>
      </c>
      <c r="D156" s="4" t="s">
        <v>158</v>
      </c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30" customHeight="1" outlineLevel="2" x14ac:dyDescent="0.3">
      <c r="A157" s="76" t="s">
        <v>160</v>
      </c>
      <c r="B157" s="77"/>
      <c r="C157" s="17" t="s">
        <v>86</v>
      </c>
      <c r="D157" s="4" t="s">
        <v>158</v>
      </c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outlineLevel="2" x14ac:dyDescent="0.3">
      <c r="A158" s="76" t="s">
        <v>161</v>
      </c>
      <c r="B158" s="77"/>
      <c r="C158" s="17" t="s">
        <v>162</v>
      </c>
      <c r="D158" s="4" t="s">
        <v>163</v>
      </c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outlineLevel="2" x14ac:dyDescent="0.3">
      <c r="A159" s="76" t="s">
        <v>164</v>
      </c>
      <c r="B159" s="77"/>
      <c r="C159" s="17" t="s">
        <v>162</v>
      </c>
      <c r="D159" s="4" t="s">
        <v>163</v>
      </c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outlineLevel="2" x14ac:dyDescent="0.3">
      <c r="A160" s="76" t="s">
        <v>165</v>
      </c>
      <c r="B160" s="77"/>
      <c r="C160" s="17" t="s">
        <v>166</v>
      </c>
      <c r="D160" s="4" t="s">
        <v>163</v>
      </c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outlineLevel="2" x14ac:dyDescent="0.3">
      <c r="A161" s="76" t="s">
        <v>167</v>
      </c>
      <c r="B161" s="77"/>
      <c r="C161" s="17" t="s">
        <v>166</v>
      </c>
      <c r="D161" s="4" t="s">
        <v>163</v>
      </c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outlineLevel="2" x14ac:dyDescent="0.3">
      <c r="A162" s="76" t="s">
        <v>168</v>
      </c>
      <c r="B162" s="77"/>
      <c r="C162" s="17" t="s">
        <v>86</v>
      </c>
      <c r="D162" s="4" t="s">
        <v>158</v>
      </c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outlineLevel="2" x14ac:dyDescent="0.3">
      <c r="A163" s="76" t="s">
        <v>169</v>
      </c>
      <c r="B163" s="77"/>
      <c r="C163" s="17" t="s">
        <v>170</v>
      </c>
      <c r="D163" s="4" t="s">
        <v>158</v>
      </c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outlineLevel="2" x14ac:dyDescent="0.3">
      <c r="A164" s="76" t="s">
        <v>171</v>
      </c>
      <c r="B164" s="77"/>
      <c r="C164" s="17" t="s">
        <v>172</v>
      </c>
      <c r="D164" s="4" t="s">
        <v>158</v>
      </c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31.5" customHeight="1" outlineLevel="2" x14ac:dyDescent="0.3">
      <c r="A165" s="76" t="s">
        <v>173</v>
      </c>
      <c r="B165" s="77"/>
      <c r="C165" s="17" t="s">
        <v>172</v>
      </c>
      <c r="D165" s="4" t="s">
        <v>158</v>
      </c>
      <c r="E165" s="18" t="s">
        <v>174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43.5" customHeight="1" outlineLevel="2" x14ac:dyDescent="0.3">
      <c r="A166" s="76" t="s">
        <v>175</v>
      </c>
      <c r="B166" s="77"/>
      <c r="C166" s="17" t="s">
        <v>172</v>
      </c>
      <c r="D166" s="4" t="s">
        <v>163</v>
      </c>
      <c r="E166" s="18" t="s">
        <v>176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outlineLevel="2" x14ac:dyDescent="0.3">
      <c r="A167" s="76" t="s">
        <v>177</v>
      </c>
      <c r="B167" s="77"/>
      <c r="C167" s="17" t="s">
        <v>172</v>
      </c>
      <c r="D167" s="4" t="s">
        <v>163</v>
      </c>
      <c r="E167" s="18" t="s">
        <v>178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outlineLevel="2" x14ac:dyDescent="0.3">
      <c r="A168" s="76" t="s">
        <v>179</v>
      </c>
      <c r="B168" s="77"/>
      <c r="C168" s="17" t="s">
        <v>172</v>
      </c>
      <c r="D168" s="4" t="s">
        <v>163</v>
      </c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7.25" customHeight="1" outlineLevel="2" x14ac:dyDescent="0.3">
      <c r="A169" s="76" t="s">
        <v>180</v>
      </c>
      <c r="B169" s="77"/>
      <c r="C169" s="17"/>
      <c r="D169" s="4" t="s">
        <v>158</v>
      </c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6" customHeight="1" x14ac:dyDescent="0.3">
      <c r="A170" s="84"/>
      <c r="B170" s="80"/>
      <c r="C170" s="80"/>
      <c r="D170" s="80"/>
      <c r="E170" s="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36" customHeight="1" x14ac:dyDescent="0.3">
      <c r="A171" s="86" t="s">
        <v>181</v>
      </c>
      <c r="B171" s="80"/>
      <c r="C171" s="80"/>
      <c r="D171" s="80"/>
      <c r="E171" s="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4.5" customHeight="1" x14ac:dyDescent="0.3">
      <c r="A172" s="84"/>
      <c r="B172" s="80"/>
      <c r="C172" s="80"/>
      <c r="D172" s="80"/>
      <c r="E172" s="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outlineLevel="1" x14ac:dyDescent="0.3">
      <c r="A173" s="79" t="s">
        <v>182</v>
      </c>
      <c r="B173" s="80"/>
      <c r="C173" s="80"/>
      <c r="D173" s="80"/>
      <c r="E173" s="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outlineLevel="2" x14ac:dyDescent="0.3">
      <c r="A174" s="87" t="s">
        <v>183</v>
      </c>
      <c r="B174" s="80"/>
      <c r="C174" s="77"/>
      <c r="D174" s="19" t="s">
        <v>184</v>
      </c>
      <c r="E174" s="19" t="s">
        <v>185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outlineLevel="2" x14ac:dyDescent="0.3">
      <c r="A175" s="78" t="s">
        <v>186</v>
      </c>
      <c r="B175" s="80"/>
      <c r="C175" s="77"/>
      <c r="D175" s="17" t="s">
        <v>187</v>
      </c>
      <c r="E175" s="88" t="s">
        <v>163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30" customHeight="1" outlineLevel="2" x14ac:dyDescent="0.3">
      <c r="A176" s="78" t="s">
        <v>188</v>
      </c>
      <c r="B176" s="80"/>
      <c r="C176" s="77"/>
      <c r="D176" s="17" t="s">
        <v>187</v>
      </c>
      <c r="E176" s="8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30.75" customHeight="1" outlineLevel="2" x14ac:dyDescent="0.3">
      <c r="A177" s="78" t="s">
        <v>189</v>
      </c>
      <c r="B177" s="80"/>
      <c r="C177" s="77"/>
      <c r="D177" s="17" t="s">
        <v>187</v>
      </c>
      <c r="E177" s="8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outlineLevel="2" x14ac:dyDescent="0.3">
      <c r="A178" s="78" t="s">
        <v>190</v>
      </c>
      <c r="B178" s="80"/>
      <c r="C178" s="77"/>
      <c r="D178" s="17" t="s">
        <v>187</v>
      </c>
      <c r="E178" s="8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outlineLevel="2" x14ac:dyDescent="0.3">
      <c r="A179" s="78" t="s">
        <v>191</v>
      </c>
      <c r="B179" s="80"/>
      <c r="C179" s="77"/>
      <c r="D179" s="17" t="s">
        <v>187</v>
      </c>
      <c r="E179" s="8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outlineLevel="2" x14ac:dyDescent="0.3">
      <c r="A180" s="78" t="s">
        <v>192</v>
      </c>
      <c r="B180" s="80"/>
      <c r="C180" s="77"/>
      <c r="D180" s="17" t="s">
        <v>187</v>
      </c>
      <c r="E180" s="9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outlineLevel="2" x14ac:dyDescent="0.3">
      <c r="A181" s="78" t="s">
        <v>193</v>
      </c>
      <c r="B181" s="80"/>
      <c r="C181" s="77"/>
      <c r="D181" s="17" t="s">
        <v>194</v>
      </c>
      <c r="E181" s="20" t="s">
        <v>158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outlineLevel="2" x14ac:dyDescent="0.3">
      <c r="A182" s="78" t="s">
        <v>195</v>
      </c>
      <c r="B182" s="80"/>
      <c r="C182" s="77"/>
      <c r="D182" s="17" t="s">
        <v>194</v>
      </c>
      <c r="E182" s="20" t="s">
        <v>163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outlineLevel="2" x14ac:dyDescent="0.3">
      <c r="A183" s="78" t="s">
        <v>196</v>
      </c>
      <c r="B183" s="80"/>
      <c r="C183" s="77"/>
      <c r="D183" s="17" t="s">
        <v>194</v>
      </c>
      <c r="E183" s="20" t="s">
        <v>163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outlineLevel="2" x14ac:dyDescent="0.3">
      <c r="A184" s="78" t="s">
        <v>197</v>
      </c>
      <c r="B184" s="80"/>
      <c r="C184" s="77"/>
      <c r="D184" s="17" t="s">
        <v>194</v>
      </c>
      <c r="E184" s="20" t="s">
        <v>163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outlineLevel="2" x14ac:dyDescent="0.3">
      <c r="A185" s="78" t="s">
        <v>198</v>
      </c>
      <c r="B185" s="80"/>
      <c r="C185" s="77"/>
      <c r="D185" s="17" t="s">
        <v>194</v>
      </c>
      <c r="E185" s="20" t="s">
        <v>163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outlineLevel="2" x14ac:dyDescent="0.3">
      <c r="A186" s="78" t="s">
        <v>199</v>
      </c>
      <c r="B186" s="80"/>
      <c r="C186" s="77"/>
      <c r="D186" s="17" t="s">
        <v>194</v>
      </c>
      <c r="E186" s="20" t="s">
        <v>200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outlineLevel="2" x14ac:dyDescent="0.3">
      <c r="A187" s="78" t="s">
        <v>201</v>
      </c>
      <c r="B187" s="80"/>
      <c r="C187" s="77"/>
      <c r="D187" s="17" t="s">
        <v>194</v>
      </c>
      <c r="E187" s="21" t="s">
        <v>202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outlineLevel="2" x14ac:dyDescent="0.3">
      <c r="A188" s="78" t="s">
        <v>203</v>
      </c>
      <c r="B188" s="80"/>
      <c r="C188" s="77"/>
      <c r="D188" s="17" t="s">
        <v>194</v>
      </c>
      <c r="E188" s="21" t="s">
        <v>204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outlineLevel="2" x14ac:dyDescent="0.3">
      <c r="A189" s="76" t="s">
        <v>205</v>
      </c>
      <c r="B189" s="80"/>
      <c r="C189" s="77"/>
      <c r="D189" s="17" t="s">
        <v>194</v>
      </c>
      <c r="E189" s="21" t="s">
        <v>206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30.75" customHeight="1" outlineLevel="2" x14ac:dyDescent="0.3">
      <c r="A190" s="78" t="s">
        <v>207</v>
      </c>
      <c r="B190" s="80"/>
      <c r="C190" s="77"/>
      <c r="D190" s="17" t="s">
        <v>187</v>
      </c>
      <c r="E190" s="4">
        <v>3500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4.5" customHeight="1" x14ac:dyDescent="0.3">
      <c r="A191" s="84"/>
      <c r="B191" s="80"/>
      <c r="C191" s="80"/>
      <c r="D191" s="80"/>
      <c r="E191" s="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outlineLevel="1" x14ac:dyDescent="0.3">
      <c r="A192" s="79" t="s">
        <v>208</v>
      </c>
      <c r="B192" s="80"/>
      <c r="C192" s="80"/>
      <c r="D192" s="80"/>
      <c r="E192" s="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outlineLevel="2" x14ac:dyDescent="0.3">
      <c r="A193" s="85" t="s">
        <v>209</v>
      </c>
      <c r="B193" s="80"/>
      <c r="C193" s="80"/>
      <c r="D193" s="77"/>
      <c r="E193" s="20" t="s">
        <v>210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outlineLevel="2" x14ac:dyDescent="0.3">
      <c r="A194" s="83" t="s">
        <v>211</v>
      </c>
      <c r="B194" s="80"/>
      <c r="C194" s="80"/>
      <c r="D194" s="80"/>
      <c r="E194" s="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outlineLevel="2" x14ac:dyDescent="0.3">
      <c r="A195" s="82" t="s">
        <v>212</v>
      </c>
      <c r="B195" s="80"/>
      <c r="C195" s="80"/>
      <c r="D195" s="77"/>
      <c r="E195" s="20" t="s">
        <v>213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outlineLevel="2" x14ac:dyDescent="0.3">
      <c r="A196" s="82" t="s">
        <v>214</v>
      </c>
      <c r="B196" s="80"/>
      <c r="C196" s="80"/>
      <c r="D196" s="77"/>
      <c r="E196" s="20" t="s">
        <v>215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outlineLevel="2" x14ac:dyDescent="0.3">
      <c r="A197" s="82" t="s">
        <v>216</v>
      </c>
      <c r="B197" s="80"/>
      <c r="C197" s="80"/>
      <c r="D197" s="77"/>
      <c r="E197" s="20" t="s">
        <v>215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outlineLevel="2" x14ac:dyDescent="0.3">
      <c r="A198" s="82" t="s">
        <v>217</v>
      </c>
      <c r="B198" s="80"/>
      <c r="C198" s="80"/>
      <c r="D198" s="77"/>
      <c r="E198" s="20" t="s">
        <v>218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outlineLevel="2" x14ac:dyDescent="0.3">
      <c r="A199" s="83" t="s">
        <v>219</v>
      </c>
      <c r="B199" s="80"/>
      <c r="C199" s="80"/>
      <c r="D199" s="80"/>
      <c r="E199" s="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outlineLevel="2" x14ac:dyDescent="0.3">
      <c r="A200" s="82" t="s">
        <v>220</v>
      </c>
      <c r="B200" s="80"/>
      <c r="C200" s="80"/>
      <c r="D200" s="77"/>
      <c r="E200" s="20" t="s">
        <v>221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outlineLevel="2" x14ac:dyDescent="0.3">
      <c r="A201" s="82" t="s">
        <v>222</v>
      </c>
      <c r="B201" s="80"/>
      <c r="C201" s="80"/>
      <c r="D201" s="77"/>
      <c r="E201" s="20" t="s">
        <v>223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outlineLevel="2" x14ac:dyDescent="0.3">
      <c r="A202" s="82" t="s">
        <v>224</v>
      </c>
      <c r="B202" s="80"/>
      <c r="C202" s="80"/>
      <c r="D202" s="77"/>
      <c r="E202" s="20" t="s">
        <v>221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22"/>
      <c r="B203" s="1"/>
      <c r="C203" s="1"/>
      <c r="D203" s="23"/>
      <c r="E203" s="2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22"/>
      <c r="B204" s="1"/>
      <c r="C204" s="1"/>
      <c r="D204" s="23"/>
      <c r="E204" s="2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22"/>
      <c r="B205" s="1"/>
      <c r="C205" s="1"/>
      <c r="D205" s="23"/>
      <c r="E205" s="2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22"/>
      <c r="B206" s="1"/>
      <c r="C206" s="1"/>
      <c r="D206" s="23"/>
      <c r="E206" s="2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22"/>
      <c r="B207" s="1"/>
      <c r="C207" s="1"/>
      <c r="D207" s="23"/>
      <c r="E207" s="2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22"/>
      <c r="B208" s="1"/>
      <c r="C208" s="1"/>
      <c r="D208" s="23"/>
      <c r="E208" s="2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22"/>
      <c r="B209" s="1"/>
      <c r="C209" s="1"/>
      <c r="D209" s="23"/>
      <c r="E209" s="2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22"/>
      <c r="B210" s="1"/>
      <c r="C210" s="1"/>
      <c r="D210" s="23"/>
      <c r="E210" s="2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22"/>
      <c r="B211" s="1"/>
      <c r="C211" s="1"/>
      <c r="D211" s="23"/>
      <c r="E211" s="2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22"/>
      <c r="B212" s="1"/>
      <c r="C212" s="1"/>
      <c r="D212" s="23"/>
      <c r="E212" s="2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22"/>
      <c r="B213" s="1"/>
      <c r="C213" s="1"/>
      <c r="D213" s="23"/>
      <c r="E213" s="2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22"/>
      <c r="B214" s="1"/>
      <c r="C214" s="1"/>
      <c r="D214" s="23"/>
      <c r="E214" s="2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22"/>
      <c r="B215" s="1"/>
      <c r="C215" s="1"/>
      <c r="D215" s="23"/>
      <c r="E215" s="2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22"/>
      <c r="B216" s="1"/>
      <c r="C216" s="1"/>
      <c r="D216" s="23"/>
      <c r="E216" s="2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22"/>
      <c r="B217" s="1"/>
      <c r="C217" s="1"/>
      <c r="D217" s="23"/>
      <c r="E217" s="2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22"/>
      <c r="B218" s="1"/>
      <c r="C218" s="1"/>
      <c r="D218" s="23"/>
      <c r="E218" s="2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22"/>
      <c r="B219" s="1"/>
      <c r="C219" s="1"/>
      <c r="D219" s="23"/>
      <c r="E219" s="2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22"/>
      <c r="B220" s="1"/>
      <c r="C220" s="1"/>
      <c r="D220" s="23"/>
      <c r="E220" s="2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22"/>
      <c r="B221" s="1"/>
      <c r="C221" s="1"/>
      <c r="D221" s="23"/>
      <c r="E221" s="2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22"/>
      <c r="B222" s="1"/>
      <c r="C222" s="1"/>
      <c r="D222" s="23"/>
      <c r="E222" s="2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22"/>
      <c r="B223" s="1"/>
      <c r="C223" s="1"/>
      <c r="D223" s="23"/>
      <c r="E223" s="2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22"/>
      <c r="B224" s="1"/>
      <c r="C224" s="1"/>
      <c r="D224" s="23"/>
      <c r="E224" s="2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22"/>
      <c r="B225" s="1"/>
      <c r="C225" s="1"/>
      <c r="D225" s="23"/>
      <c r="E225" s="2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22"/>
      <c r="B226" s="1"/>
      <c r="C226" s="1"/>
      <c r="D226" s="23"/>
      <c r="E226" s="2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22"/>
      <c r="B227" s="1"/>
      <c r="C227" s="1"/>
      <c r="D227" s="23"/>
      <c r="E227" s="2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22"/>
      <c r="B228" s="1"/>
      <c r="C228" s="1"/>
      <c r="D228" s="23"/>
      <c r="E228" s="2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22"/>
      <c r="B229" s="1"/>
      <c r="C229" s="1"/>
      <c r="D229" s="23"/>
      <c r="E229" s="2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22"/>
      <c r="B230" s="1"/>
      <c r="C230" s="1"/>
      <c r="D230" s="23"/>
      <c r="E230" s="2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22"/>
      <c r="B231" s="1"/>
      <c r="C231" s="1"/>
      <c r="D231" s="23"/>
      <c r="E231" s="2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22"/>
      <c r="B232" s="1"/>
      <c r="C232" s="1"/>
      <c r="D232" s="23"/>
      <c r="E232" s="2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22"/>
      <c r="B233" s="1"/>
      <c r="C233" s="1"/>
      <c r="D233" s="23"/>
      <c r="E233" s="2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22"/>
      <c r="B234" s="1"/>
      <c r="C234" s="1"/>
      <c r="D234" s="23"/>
      <c r="E234" s="2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22"/>
      <c r="B235" s="1"/>
      <c r="C235" s="1"/>
      <c r="D235" s="23"/>
      <c r="E235" s="2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22"/>
      <c r="B236" s="1"/>
      <c r="C236" s="1"/>
      <c r="D236" s="23"/>
      <c r="E236" s="2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22"/>
      <c r="B237" s="1"/>
      <c r="C237" s="1"/>
      <c r="D237" s="23"/>
      <c r="E237" s="2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22"/>
      <c r="B238" s="1"/>
      <c r="C238" s="1"/>
      <c r="D238" s="23"/>
      <c r="E238" s="2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22"/>
      <c r="B239" s="1"/>
      <c r="C239" s="1"/>
      <c r="D239" s="23"/>
      <c r="E239" s="2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22"/>
      <c r="B240" s="1"/>
      <c r="C240" s="1"/>
      <c r="D240" s="23"/>
      <c r="E240" s="2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22"/>
      <c r="B241" s="1"/>
      <c r="C241" s="1"/>
      <c r="D241" s="23"/>
      <c r="E241" s="2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22"/>
      <c r="B242" s="1"/>
      <c r="C242" s="1"/>
      <c r="D242" s="23"/>
      <c r="E242" s="2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22"/>
      <c r="B243" s="1"/>
      <c r="C243" s="1"/>
      <c r="D243" s="23"/>
      <c r="E243" s="2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22"/>
      <c r="B244" s="1"/>
      <c r="C244" s="1"/>
      <c r="D244" s="23"/>
      <c r="E244" s="2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22"/>
      <c r="B245" s="1"/>
      <c r="C245" s="1"/>
      <c r="D245" s="23"/>
      <c r="E245" s="2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22"/>
      <c r="B246" s="1"/>
      <c r="C246" s="1"/>
      <c r="D246" s="23"/>
      <c r="E246" s="2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22"/>
      <c r="B247" s="1"/>
      <c r="C247" s="1"/>
      <c r="D247" s="23"/>
      <c r="E247" s="2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22"/>
      <c r="B248" s="1"/>
      <c r="C248" s="1"/>
      <c r="D248" s="23"/>
      <c r="E248" s="2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22"/>
      <c r="B249" s="1"/>
      <c r="C249" s="1"/>
      <c r="D249" s="23"/>
      <c r="E249" s="2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22"/>
      <c r="B250" s="1"/>
      <c r="C250" s="1"/>
      <c r="D250" s="23"/>
      <c r="E250" s="2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22"/>
      <c r="B251" s="1"/>
      <c r="C251" s="1"/>
      <c r="D251" s="23"/>
      <c r="E251" s="2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22"/>
      <c r="B252" s="1"/>
      <c r="C252" s="1"/>
      <c r="D252" s="23"/>
      <c r="E252" s="2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22"/>
      <c r="B253" s="1"/>
      <c r="C253" s="1"/>
      <c r="D253" s="23"/>
      <c r="E253" s="2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22"/>
      <c r="B254" s="1"/>
      <c r="C254" s="1"/>
      <c r="D254" s="23"/>
      <c r="E254" s="2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22"/>
      <c r="B255" s="1"/>
      <c r="C255" s="1"/>
      <c r="D255" s="23"/>
      <c r="E255" s="2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22"/>
      <c r="B256" s="1"/>
      <c r="C256" s="1"/>
      <c r="D256" s="23"/>
      <c r="E256" s="2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22"/>
      <c r="B257" s="1"/>
      <c r="C257" s="1"/>
      <c r="D257" s="23"/>
      <c r="E257" s="2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22"/>
      <c r="B258" s="1"/>
      <c r="C258" s="1"/>
      <c r="D258" s="23"/>
      <c r="E258" s="2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22"/>
      <c r="B259" s="1"/>
      <c r="C259" s="1"/>
      <c r="D259" s="23"/>
      <c r="E259" s="2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22"/>
      <c r="B260" s="1"/>
      <c r="C260" s="1"/>
      <c r="D260" s="23"/>
      <c r="E260" s="2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22"/>
      <c r="B261" s="1"/>
      <c r="C261" s="1"/>
      <c r="D261" s="23"/>
      <c r="E261" s="2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22"/>
      <c r="B262" s="1"/>
      <c r="C262" s="1"/>
      <c r="D262" s="23"/>
      <c r="E262" s="2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22"/>
      <c r="B263" s="1"/>
      <c r="C263" s="1"/>
      <c r="D263" s="23"/>
      <c r="E263" s="2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22"/>
      <c r="B264" s="1"/>
      <c r="C264" s="1"/>
      <c r="D264" s="23"/>
      <c r="E264" s="2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22"/>
      <c r="B265" s="1"/>
      <c r="C265" s="1"/>
      <c r="D265" s="23"/>
      <c r="E265" s="2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22"/>
      <c r="B266" s="1"/>
      <c r="C266" s="1"/>
      <c r="D266" s="23"/>
      <c r="E266" s="2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22"/>
      <c r="B267" s="1"/>
      <c r="C267" s="1"/>
      <c r="D267" s="23"/>
      <c r="E267" s="2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22"/>
      <c r="B268" s="1"/>
      <c r="C268" s="1"/>
      <c r="D268" s="23"/>
      <c r="E268" s="2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22"/>
      <c r="B269" s="1"/>
      <c r="C269" s="1"/>
      <c r="D269" s="23"/>
      <c r="E269" s="2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22"/>
      <c r="B270" s="1"/>
      <c r="C270" s="1"/>
      <c r="D270" s="23"/>
      <c r="E270" s="2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22"/>
      <c r="B271" s="1"/>
      <c r="C271" s="1"/>
      <c r="D271" s="23"/>
      <c r="E271" s="2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22"/>
      <c r="B272" s="1"/>
      <c r="C272" s="1"/>
      <c r="D272" s="23"/>
      <c r="E272" s="2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22"/>
      <c r="B273" s="1"/>
      <c r="C273" s="1"/>
      <c r="D273" s="23"/>
      <c r="E273" s="2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22"/>
      <c r="B274" s="1"/>
      <c r="C274" s="1"/>
      <c r="D274" s="23"/>
      <c r="E274" s="2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22"/>
      <c r="B275" s="1"/>
      <c r="C275" s="1"/>
      <c r="D275" s="23"/>
      <c r="E275" s="2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22"/>
      <c r="B276" s="1"/>
      <c r="C276" s="1"/>
      <c r="D276" s="23"/>
      <c r="E276" s="2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22"/>
      <c r="B277" s="1"/>
      <c r="C277" s="1"/>
      <c r="D277" s="23"/>
      <c r="E277" s="2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22"/>
      <c r="B278" s="1"/>
      <c r="C278" s="1"/>
      <c r="D278" s="23"/>
      <c r="E278" s="2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22"/>
      <c r="B279" s="1"/>
      <c r="C279" s="1"/>
      <c r="D279" s="23"/>
      <c r="E279" s="2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22"/>
      <c r="B280" s="1"/>
      <c r="C280" s="1"/>
      <c r="D280" s="23"/>
      <c r="E280" s="2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22"/>
      <c r="B281" s="1"/>
      <c r="C281" s="1"/>
      <c r="D281" s="23"/>
      <c r="E281" s="2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22"/>
      <c r="B282" s="1"/>
      <c r="C282" s="1"/>
      <c r="D282" s="23"/>
      <c r="E282" s="2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22"/>
      <c r="B283" s="1"/>
      <c r="C283" s="1"/>
      <c r="D283" s="23"/>
      <c r="E283" s="2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22"/>
      <c r="B284" s="1"/>
      <c r="C284" s="1"/>
      <c r="D284" s="23"/>
      <c r="E284" s="2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22"/>
      <c r="B285" s="1"/>
      <c r="C285" s="1"/>
      <c r="D285" s="23"/>
      <c r="E285" s="2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22"/>
      <c r="B286" s="1"/>
      <c r="C286" s="1"/>
      <c r="D286" s="23"/>
      <c r="E286" s="2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22"/>
      <c r="B287" s="1"/>
      <c r="C287" s="1"/>
      <c r="D287" s="23"/>
      <c r="E287" s="2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22"/>
      <c r="B288" s="1"/>
      <c r="C288" s="1"/>
      <c r="D288" s="23"/>
      <c r="E288" s="2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22"/>
      <c r="B289" s="1"/>
      <c r="C289" s="1"/>
      <c r="D289" s="23"/>
      <c r="E289" s="2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22"/>
      <c r="B290" s="1"/>
      <c r="C290" s="1"/>
      <c r="D290" s="23"/>
      <c r="E290" s="2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3">
      <c r="A291" s="22"/>
      <c r="B291" s="1"/>
      <c r="C291" s="1"/>
      <c r="D291" s="23"/>
      <c r="E291" s="2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3">
      <c r="A292" s="22"/>
      <c r="B292" s="1"/>
      <c r="C292" s="1"/>
      <c r="D292" s="23"/>
      <c r="E292" s="2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3">
      <c r="A293" s="22"/>
      <c r="B293" s="1"/>
      <c r="C293" s="1"/>
      <c r="D293" s="23"/>
      <c r="E293" s="2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3">
      <c r="A294" s="22"/>
      <c r="B294" s="1"/>
      <c r="C294" s="1"/>
      <c r="D294" s="23"/>
      <c r="E294" s="2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3">
      <c r="A295" s="22"/>
      <c r="B295" s="1"/>
      <c r="C295" s="1"/>
      <c r="D295" s="23"/>
      <c r="E295" s="2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3">
      <c r="A296" s="22"/>
      <c r="B296" s="1"/>
      <c r="C296" s="1"/>
      <c r="D296" s="23"/>
      <c r="E296" s="2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3">
      <c r="A297" s="22"/>
      <c r="B297" s="1"/>
      <c r="C297" s="1"/>
      <c r="D297" s="23"/>
      <c r="E297" s="2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3">
      <c r="A298" s="22"/>
      <c r="B298" s="1"/>
      <c r="C298" s="1"/>
      <c r="D298" s="23"/>
      <c r="E298" s="2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3">
      <c r="A299" s="22"/>
      <c r="B299" s="1"/>
      <c r="C299" s="1"/>
      <c r="D299" s="23"/>
      <c r="E299" s="2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3">
      <c r="A300" s="22"/>
      <c r="B300" s="1"/>
      <c r="C300" s="1"/>
      <c r="D300" s="23"/>
      <c r="E300" s="2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3">
      <c r="A301" s="22"/>
      <c r="B301" s="1"/>
      <c r="C301" s="1"/>
      <c r="D301" s="23"/>
      <c r="E301" s="2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3">
      <c r="A302" s="22"/>
      <c r="B302" s="1"/>
      <c r="C302" s="1"/>
      <c r="D302" s="23"/>
      <c r="E302" s="2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3">
      <c r="A303" s="22"/>
      <c r="B303" s="1"/>
      <c r="C303" s="1"/>
      <c r="D303" s="23"/>
      <c r="E303" s="2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3">
      <c r="A304" s="22"/>
      <c r="B304" s="1"/>
      <c r="C304" s="1"/>
      <c r="D304" s="23"/>
      <c r="E304" s="2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3">
      <c r="A305" s="22"/>
      <c r="B305" s="1"/>
      <c r="C305" s="1"/>
      <c r="D305" s="23"/>
      <c r="E305" s="2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3">
      <c r="A306" s="22"/>
      <c r="B306" s="1"/>
      <c r="C306" s="1"/>
      <c r="D306" s="23"/>
      <c r="E306" s="2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3">
      <c r="A307" s="22"/>
      <c r="B307" s="1"/>
      <c r="C307" s="1"/>
      <c r="D307" s="23"/>
      <c r="E307" s="2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3">
      <c r="A308" s="22"/>
      <c r="B308" s="1"/>
      <c r="C308" s="1"/>
      <c r="D308" s="23"/>
      <c r="E308" s="2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3">
      <c r="A309" s="22"/>
      <c r="B309" s="1"/>
      <c r="C309" s="1"/>
      <c r="D309" s="23"/>
      <c r="E309" s="2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3">
      <c r="A310" s="22"/>
      <c r="B310" s="1"/>
      <c r="C310" s="1"/>
      <c r="D310" s="23"/>
      <c r="E310" s="2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3">
      <c r="A311" s="22"/>
      <c r="B311" s="1"/>
      <c r="C311" s="1"/>
      <c r="D311" s="23"/>
      <c r="E311" s="2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3">
      <c r="A312" s="22"/>
      <c r="B312" s="1"/>
      <c r="C312" s="1"/>
      <c r="D312" s="23"/>
      <c r="E312" s="2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3">
      <c r="A313" s="22"/>
      <c r="B313" s="1"/>
      <c r="C313" s="1"/>
      <c r="D313" s="23"/>
      <c r="E313" s="2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3">
      <c r="A314" s="22"/>
      <c r="B314" s="1"/>
      <c r="C314" s="1"/>
      <c r="D314" s="23"/>
      <c r="E314" s="2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3">
      <c r="A315" s="22"/>
      <c r="B315" s="1"/>
      <c r="C315" s="1"/>
      <c r="D315" s="23"/>
      <c r="E315" s="2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3">
      <c r="A316" s="22"/>
      <c r="B316" s="1"/>
      <c r="C316" s="1"/>
      <c r="D316" s="23"/>
      <c r="E316" s="2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3">
      <c r="A317" s="22"/>
      <c r="B317" s="1"/>
      <c r="C317" s="1"/>
      <c r="D317" s="23"/>
      <c r="E317" s="2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3">
      <c r="A318" s="22"/>
      <c r="B318" s="1"/>
      <c r="C318" s="1"/>
      <c r="D318" s="23"/>
      <c r="E318" s="2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3">
      <c r="A319" s="22"/>
      <c r="B319" s="1"/>
      <c r="C319" s="1"/>
      <c r="D319" s="23"/>
      <c r="E319" s="2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3">
      <c r="A320" s="22"/>
      <c r="B320" s="1"/>
      <c r="C320" s="1"/>
      <c r="D320" s="23"/>
      <c r="E320" s="2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3">
      <c r="A321" s="22"/>
      <c r="B321" s="1"/>
      <c r="C321" s="1"/>
      <c r="D321" s="23"/>
      <c r="E321" s="2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3">
      <c r="A322" s="22"/>
      <c r="B322" s="1"/>
      <c r="C322" s="1"/>
      <c r="D322" s="23"/>
      <c r="E322" s="2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3">
      <c r="A323" s="22"/>
      <c r="B323" s="1"/>
      <c r="C323" s="1"/>
      <c r="D323" s="23"/>
      <c r="E323" s="2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3">
      <c r="A324" s="22"/>
      <c r="B324" s="1"/>
      <c r="C324" s="1"/>
      <c r="D324" s="23"/>
      <c r="E324" s="2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3">
      <c r="A325" s="22"/>
      <c r="B325" s="1"/>
      <c r="C325" s="1"/>
      <c r="D325" s="23"/>
      <c r="E325" s="2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3">
      <c r="A326" s="22"/>
      <c r="B326" s="1"/>
      <c r="C326" s="1"/>
      <c r="D326" s="23"/>
      <c r="E326" s="2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3">
      <c r="A327" s="22"/>
      <c r="B327" s="1"/>
      <c r="C327" s="1"/>
      <c r="D327" s="23"/>
      <c r="E327" s="2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3">
      <c r="A328" s="22"/>
      <c r="B328" s="1"/>
      <c r="C328" s="1"/>
      <c r="D328" s="23"/>
      <c r="E328" s="2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3">
      <c r="A329" s="22"/>
      <c r="B329" s="1"/>
      <c r="C329" s="1"/>
      <c r="D329" s="23"/>
      <c r="E329" s="2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3">
      <c r="A330" s="22"/>
      <c r="B330" s="1"/>
      <c r="C330" s="1"/>
      <c r="D330" s="23"/>
      <c r="E330" s="2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3">
      <c r="A331" s="22"/>
      <c r="B331" s="1"/>
      <c r="C331" s="1"/>
      <c r="D331" s="23"/>
      <c r="E331" s="2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3">
      <c r="A332" s="22"/>
      <c r="B332" s="1"/>
      <c r="C332" s="1"/>
      <c r="D332" s="23"/>
      <c r="E332" s="2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3">
      <c r="A333" s="22"/>
      <c r="B333" s="1"/>
      <c r="C333" s="1"/>
      <c r="D333" s="23"/>
      <c r="E333" s="2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3">
      <c r="A334" s="22"/>
      <c r="B334" s="1"/>
      <c r="C334" s="1"/>
      <c r="D334" s="23"/>
      <c r="E334" s="2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3">
      <c r="A335" s="22"/>
      <c r="B335" s="1"/>
      <c r="C335" s="1"/>
      <c r="D335" s="23"/>
      <c r="E335" s="2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3">
      <c r="A336" s="22"/>
      <c r="B336" s="1"/>
      <c r="C336" s="1"/>
      <c r="D336" s="23"/>
      <c r="E336" s="2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3">
      <c r="A337" s="22"/>
      <c r="B337" s="1"/>
      <c r="C337" s="1"/>
      <c r="D337" s="23"/>
      <c r="E337" s="2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3">
      <c r="A338" s="22"/>
      <c r="B338" s="1"/>
      <c r="C338" s="1"/>
      <c r="D338" s="23"/>
      <c r="E338" s="2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3">
      <c r="A339" s="22"/>
      <c r="B339" s="1"/>
      <c r="C339" s="1"/>
      <c r="D339" s="23"/>
      <c r="E339" s="2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3">
      <c r="A340" s="22"/>
      <c r="B340" s="1"/>
      <c r="C340" s="1"/>
      <c r="D340" s="23"/>
      <c r="E340" s="2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3">
      <c r="A341" s="22"/>
      <c r="B341" s="1"/>
      <c r="C341" s="1"/>
      <c r="D341" s="23"/>
      <c r="E341" s="2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3">
      <c r="A342" s="22"/>
      <c r="B342" s="1"/>
      <c r="C342" s="1"/>
      <c r="D342" s="23"/>
      <c r="E342" s="2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3">
      <c r="A343" s="22"/>
      <c r="B343" s="1"/>
      <c r="C343" s="1"/>
      <c r="D343" s="23"/>
      <c r="E343" s="2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3">
      <c r="A344" s="22"/>
      <c r="B344" s="1"/>
      <c r="C344" s="1"/>
      <c r="D344" s="23"/>
      <c r="E344" s="2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3">
      <c r="A345" s="22"/>
      <c r="B345" s="1"/>
      <c r="C345" s="1"/>
      <c r="D345" s="23"/>
      <c r="E345" s="2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3">
      <c r="A346" s="22"/>
      <c r="B346" s="1"/>
      <c r="C346" s="1"/>
      <c r="D346" s="23"/>
      <c r="E346" s="2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3">
      <c r="A347" s="22"/>
      <c r="B347" s="1"/>
      <c r="C347" s="1"/>
      <c r="D347" s="23"/>
      <c r="E347" s="2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3">
      <c r="A348" s="22"/>
      <c r="B348" s="1"/>
      <c r="C348" s="1"/>
      <c r="D348" s="23"/>
      <c r="E348" s="2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3">
      <c r="A349" s="22"/>
      <c r="B349" s="1"/>
      <c r="C349" s="1"/>
      <c r="D349" s="23"/>
      <c r="E349" s="2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3">
      <c r="A350" s="22"/>
      <c r="B350" s="1"/>
      <c r="C350" s="1"/>
      <c r="D350" s="23"/>
      <c r="E350" s="2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3">
      <c r="A351" s="22"/>
      <c r="B351" s="1"/>
      <c r="C351" s="1"/>
      <c r="D351" s="23"/>
      <c r="E351" s="2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3">
      <c r="A352" s="22"/>
      <c r="B352" s="1"/>
      <c r="C352" s="1"/>
      <c r="D352" s="23"/>
      <c r="E352" s="2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3">
      <c r="A353" s="22"/>
      <c r="B353" s="1"/>
      <c r="C353" s="1"/>
      <c r="D353" s="23"/>
      <c r="E353" s="2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3">
      <c r="A354" s="22"/>
      <c r="B354" s="1"/>
      <c r="C354" s="1"/>
      <c r="D354" s="23"/>
      <c r="E354" s="2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3">
      <c r="A355" s="22"/>
      <c r="B355" s="1"/>
      <c r="C355" s="1"/>
      <c r="D355" s="23"/>
      <c r="E355" s="2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3">
      <c r="A356" s="22"/>
      <c r="B356" s="1"/>
      <c r="C356" s="1"/>
      <c r="D356" s="23"/>
      <c r="E356" s="2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3">
      <c r="A357" s="22"/>
      <c r="B357" s="1"/>
      <c r="C357" s="1"/>
      <c r="D357" s="23"/>
      <c r="E357" s="2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3">
      <c r="A358" s="22"/>
      <c r="B358" s="1"/>
      <c r="C358" s="1"/>
      <c r="D358" s="23"/>
      <c r="E358" s="2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3">
      <c r="A359" s="22"/>
      <c r="B359" s="1"/>
      <c r="C359" s="1"/>
      <c r="D359" s="23"/>
      <c r="E359" s="2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3">
      <c r="A360" s="22"/>
      <c r="B360" s="1"/>
      <c r="C360" s="1"/>
      <c r="D360" s="23"/>
      <c r="E360" s="2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3">
      <c r="A361" s="22"/>
      <c r="B361" s="1"/>
      <c r="C361" s="1"/>
      <c r="D361" s="23"/>
      <c r="E361" s="2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3">
      <c r="A362" s="22"/>
      <c r="B362" s="1"/>
      <c r="C362" s="1"/>
      <c r="D362" s="23"/>
      <c r="E362" s="2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3">
      <c r="A363" s="22"/>
      <c r="B363" s="1"/>
      <c r="C363" s="1"/>
      <c r="D363" s="23"/>
      <c r="E363" s="2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3">
      <c r="A364" s="22"/>
      <c r="B364" s="1"/>
      <c r="C364" s="1"/>
      <c r="D364" s="23"/>
      <c r="E364" s="2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3">
      <c r="A365" s="22"/>
      <c r="B365" s="1"/>
      <c r="C365" s="1"/>
      <c r="D365" s="23"/>
      <c r="E365" s="2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3">
      <c r="A366" s="22"/>
      <c r="B366" s="1"/>
      <c r="C366" s="1"/>
      <c r="D366" s="23"/>
      <c r="E366" s="2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3">
      <c r="A367" s="22"/>
      <c r="B367" s="1"/>
      <c r="C367" s="1"/>
      <c r="D367" s="23"/>
      <c r="E367" s="2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3">
      <c r="A368" s="22"/>
      <c r="B368" s="1"/>
      <c r="C368" s="1"/>
      <c r="D368" s="23"/>
      <c r="E368" s="2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3">
      <c r="A369" s="22"/>
      <c r="B369" s="1"/>
      <c r="C369" s="1"/>
      <c r="D369" s="23"/>
      <c r="E369" s="2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3">
      <c r="A370" s="22"/>
      <c r="B370" s="1"/>
      <c r="C370" s="1"/>
      <c r="D370" s="23"/>
      <c r="E370" s="2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3">
      <c r="A371" s="22"/>
      <c r="B371" s="1"/>
      <c r="C371" s="1"/>
      <c r="D371" s="23"/>
      <c r="E371" s="2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3">
      <c r="A372" s="22"/>
      <c r="B372" s="1"/>
      <c r="C372" s="1"/>
      <c r="D372" s="23"/>
      <c r="E372" s="2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3">
      <c r="A373" s="22"/>
      <c r="B373" s="1"/>
      <c r="C373" s="1"/>
      <c r="D373" s="23"/>
      <c r="E373" s="2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3">
      <c r="A374" s="22"/>
      <c r="B374" s="1"/>
      <c r="C374" s="1"/>
      <c r="D374" s="23"/>
      <c r="E374" s="2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3">
      <c r="A375" s="22"/>
      <c r="B375" s="1"/>
      <c r="C375" s="1"/>
      <c r="D375" s="23"/>
      <c r="E375" s="2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3">
      <c r="A376" s="22"/>
      <c r="B376" s="1"/>
      <c r="C376" s="1"/>
      <c r="D376" s="23"/>
      <c r="E376" s="2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3">
      <c r="A377" s="22"/>
      <c r="B377" s="1"/>
      <c r="C377" s="1"/>
      <c r="D377" s="23"/>
      <c r="E377" s="2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3">
      <c r="A378" s="22"/>
      <c r="B378" s="1"/>
      <c r="C378" s="1"/>
      <c r="D378" s="23"/>
      <c r="E378" s="2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3">
      <c r="A379" s="22"/>
      <c r="B379" s="1"/>
      <c r="C379" s="1"/>
      <c r="D379" s="23"/>
      <c r="E379" s="2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3">
      <c r="A380" s="22"/>
      <c r="B380" s="1"/>
      <c r="C380" s="1"/>
      <c r="D380" s="23"/>
      <c r="E380" s="2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3">
      <c r="A381" s="22"/>
      <c r="B381" s="1"/>
      <c r="C381" s="1"/>
      <c r="D381" s="23"/>
      <c r="E381" s="2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3">
      <c r="A382" s="22"/>
      <c r="B382" s="1"/>
      <c r="C382" s="1"/>
      <c r="D382" s="23"/>
      <c r="E382" s="2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3">
      <c r="A383" s="22"/>
      <c r="B383" s="1"/>
      <c r="C383" s="1"/>
      <c r="D383" s="23"/>
      <c r="E383" s="2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3">
      <c r="A384" s="22"/>
      <c r="B384" s="1"/>
      <c r="C384" s="1"/>
      <c r="D384" s="23"/>
      <c r="E384" s="2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3">
      <c r="A385" s="22"/>
      <c r="B385" s="1"/>
      <c r="C385" s="1"/>
      <c r="D385" s="23"/>
      <c r="E385" s="2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3">
      <c r="A386" s="22"/>
      <c r="B386" s="1"/>
      <c r="C386" s="1"/>
      <c r="D386" s="23"/>
      <c r="E386" s="2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3">
      <c r="A387" s="22"/>
      <c r="B387" s="1"/>
      <c r="C387" s="1"/>
      <c r="D387" s="23"/>
      <c r="E387" s="2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3">
      <c r="A388" s="22"/>
      <c r="B388" s="1"/>
      <c r="C388" s="1"/>
      <c r="D388" s="23"/>
      <c r="E388" s="2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3">
      <c r="A389" s="22"/>
      <c r="B389" s="1"/>
      <c r="C389" s="1"/>
      <c r="D389" s="23"/>
      <c r="E389" s="2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3">
      <c r="A390" s="22"/>
      <c r="B390" s="1"/>
      <c r="C390" s="1"/>
      <c r="D390" s="23"/>
      <c r="E390" s="2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3">
      <c r="A391" s="22"/>
      <c r="B391" s="1"/>
      <c r="C391" s="1"/>
      <c r="D391" s="23"/>
      <c r="E391" s="2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3">
      <c r="A392" s="22"/>
      <c r="B392" s="1"/>
      <c r="C392" s="1"/>
      <c r="D392" s="23"/>
      <c r="E392" s="2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3">
      <c r="A393" s="22"/>
      <c r="B393" s="1"/>
      <c r="C393" s="1"/>
      <c r="D393" s="23"/>
      <c r="E393" s="2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3">
      <c r="A394" s="22"/>
      <c r="B394" s="1"/>
      <c r="C394" s="1"/>
      <c r="D394" s="23"/>
      <c r="E394" s="2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3">
      <c r="A395" s="22"/>
      <c r="B395" s="1"/>
      <c r="C395" s="1"/>
      <c r="D395" s="23"/>
      <c r="E395" s="2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3">
      <c r="A396" s="22"/>
      <c r="B396" s="1"/>
      <c r="C396" s="1"/>
      <c r="D396" s="23"/>
      <c r="E396" s="2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3">
      <c r="A397" s="22"/>
      <c r="B397" s="1"/>
      <c r="C397" s="1"/>
      <c r="D397" s="23"/>
      <c r="E397" s="2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3">
      <c r="A398" s="22"/>
      <c r="B398" s="1"/>
      <c r="C398" s="1"/>
      <c r="D398" s="23"/>
      <c r="E398" s="2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3">
      <c r="A399" s="22"/>
      <c r="B399" s="1"/>
      <c r="C399" s="1"/>
      <c r="D399" s="23"/>
      <c r="E399" s="2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3">
      <c r="A400" s="22"/>
      <c r="B400" s="1"/>
      <c r="C400" s="1"/>
      <c r="D400" s="23"/>
      <c r="E400" s="2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3">
      <c r="A401" s="22"/>
      <c r="B401" s="1"/>
      <c r="C401" s="1"/>
      <c r="D401" s="23"/>
      <c r="E401" s="2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3">
      <c r="A402" s="22"/>
      <c r="B402" s="1"/>
      <c r="C402" s="1"/>
      <c r="D402" s="23"/>
      <c r="E402" s="2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3"/>
    <row r="404" spans="1:25" ht="15.75" customHeight="1" x14ac:dyDescent="0.3"/>
    <row r="405" spans="1:25" ht="15.75" customHeight="1" x14ac:dyDescent="0.3"/>
    <row r="406" spans="1:25" ht="15.75" customHeight="1" x14ac:dyDescent="0.3"/>
    <row r="407" spans="1:25" ht="15.75" customHeight="1" x14ac:dyDescent="0.3"/>
    <row r="408" spans="1:25" ht="15.75" customHeight="1" x14ac:dyDescent="0.3"/>
    <row r="409" spans="1:25" ht="15.75" customHeight="1" x14ac:dyDescent="0.3"/>
    <row r="410" spans="1:25" ht="15.75" customHeight="1" x14ac:dyDescent="0.3"/>
    <row r="411" spans="1:25" ht="15.75" customHeight="1" x14ac:dyDescent="0.3"/>
    <row r="412" spans="1:25" ht="15.75" customHeight="1" x14ac:dyDescent="0.3"/>
    <row r="413" spans="1:25" ht="15.75" customHeight="1" x14ac:dyDescent="0.3"/>
    <row r="414" spans="1:25" ht="15.75" customHeight="1" x14ac:dyDescent="0.3"/>
    <row r="415" spans="1:25" ht="15.75" customHeight="1" x14ac:dyDescent="0.3"/>
    <row r="416" spans="1:25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</sheetData>
  <mergeCells count="207">
    <mergeCell ref="A1:E1"/>
    <mergeCell ref="A2:E2"/>
    <mergeCell ref="A3:E3"/>
    <mergeCell ref="A4:D4"/>
    <mergeCell ref="A5:D5"/>
    <mergeCell ref="A6:D6"/>
    <mergeCell ref="A7:D7"/>
    <mergeCell ref="A8:D8"/>
    <mergeCell ref="A9:D9"/>
    <mergeCell ref="A10:D10"/>
    <mergeCell ref="A11:D11"/>
    <mergeCell ref="A12:E12"/>
    <mergeCell ref="A13:D13"/>
    <mergeCell ref="A14:D14"/>
    <mergeCell ref="A15:E15"/>
    <mergeCell ref="A16:D16"/>
    <mergeCell ref="A17:D17"/>
    <mergeCell ref="A18:D18"/>
    <mergeCell ref="A30:E30"/>
    <mergeCell ref="A31:E31"/>
    <mergeCell ref="A28:D28"/>
    <mergeCell ref="A29:D29"/>
    <mergeCell ref="A19:D19"/>
    <mergeCell ref="A20:E20"/>
    <mergeCell ref="A21:D21"/>
    <mergeCell ref="A22:D22"/>
    <mergeCell ref="A23:D23"/>
    <mergeCell ref="A24:D24"/>
    <mergeCell ref="A25:E25"/>
    <mergeCell ref="A26:D26"/>
    <mergeCell ref="A27:D27"/>
    <mergeCell ref="A32:B33"/>
    <mergeCell ref="C32:E32"/>
    <mergeCell ref="A34:E34"/>
    <mergeCell ref="A35:E35"/>
    <mergeCell ref="A76:B76"/>
    <mergeCell ref="A77:B77"/>
    <mergeCell ref="A78:E78"/>
    <mergeCell ref="A79:B79"/>
    <mergeCell ref="A80:B80"/>
    <mergeCell ref="A66:B66"/>
    <mergeCell ref="A57:B57"/>
    <mergeCell ref="A58:B58"/>
    <mergeCell ref="A59:B59"/>
    <mergeCell ref="A60:B60"/>
    <mergeCell ref="A61:B61"/>
    <mergeCell ref="A62:B62"/>
    <mergeCell ref="A63:B63"/>
    <mergeCell ref="A68:B68"/>
    <mergeCell ref="A69:B69"/>
    <mergeCell ref="A70:B70"/>
    <mergeCell ref="A71:B71"/>
    <mergeCell ref="A73:B73"/>
    <mergeCell ref="A74:B74"/>
    <mergeCell ref="A75:B75"/>
    <mergeCell ref="A81:B81"/>
    <mergeCell ref="A82:B82"/>
    <mergeCell ref="A83:B83"/>
    <mergeCell ref="A84:B84"/>
    <mergeCell ref="A85:B85"/>
    <mergeCell ref="A86:B86"/>
    <mergeCell ref="A87:B87"/>
    <mergeCell ref="A88:B88"/>
    <mergeCell ref="A89:E89"/>
    <mergeCell ref="A90:B90"/>
    <mergeCell ref="C90:D90"/>
    <mergeCell ref="A91:B91"/>
    <mergeCell ref="A92:B92"/>
    <mergeCell ref="A93:B93"/>
    <mergeCell ref="A94:B94"/>
    <mergeCell ref="A95:B95"/>
    <mergeCell ref="A96:B96"/>
    <mergeCell ref="A97:B97"/>
    <mergeCell ref="A98:B98"/>
    <mergeCell ref="C98:D98"/>
    <mergeCell ref="A99:B99"/>
    <mergeCell ref="A100:B100"/>
    <mergeCell ref="C100:D100"/>
    <mergeCell ref="A101:B101"/>
    <mergeCell ref="A102:B102"/>
    <mergeCell ref="A103:B103"/>
    <mergeCell ref="A104:B104"/>
    <mergeCell ref="A105:B105"/>
    <mergeCell ref="A106:B106"/>
    <mergeCell ref="C107:D107"/>
    <mergeCell ref="A107:B107"/>
    <mergeCell ref="A108:B108"/>
    <mergeCell ref="A109:B109"/>
    <mergeCell ref="A110:B110"/>
    <mergeCell ref="C110:D110"/>
    <mergeCell ref="A111:B111"/>
    <mergeCell ref="A112:B112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E50"/>
    <mergeCell ref="A49:B49"/>
    <mergeCell ref="A51:B51"/>
    <mergeCell ref="A52:B52"/>
    <mergeCell ref="A53:B53"/>
    <mergeCell ref="A54:B54"/>
    <mergeCell ref="A55:B55"/>
    <mergeCell ref="A56:B56"/>
    <mergeCell ref="A64:B64"/>
    <mergeCell ref="A65:E65"/>
    <mergeCell ref="A113:B113"/>
    <mergeCell ref="C113:D113"/>
    <mergeCell ref="A114:B114"/>
    <mergeCell ref="A115:B115"/>
    <mergeCell ref="A116:B116"/>
    <mergeCell ref="A117:B117"/>
    <mergeCell ref="A118:B118"/>
    <mergeCell ref="A168:B168"/>
    <mergeCell ref="A169:B169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70:E170"/>
    <mergeCell ref="A171:E171"/>
    <mergeCell ref="A172:E172"/>
    <mergeCell ref="A173:E173"/>
    <mergeCell ref="A174:C174"/>
    <mergeCell ref="A175:C175"/>
    <mergeCell ref="E175:E180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95:D195"/>
    <mergeCell ref="A196:D196"/>
    <mergeCell ref="A197:D197"/>
    <mergeCell ref="A198:D198"/>
    <mergeCell ref="A199:E199"/>
    <mergeCell ref="A200:D200"/>
    <mergeCell ref="A201:D201"/>
    <mergeCell ref="A202:D202"/>
    <mergeCell ref="A188:C188"/>
    <mergeCell ref="A189:C189"/>
    <mergeCell ref="A190:C190"/>
    <mergeCell ref="A191:E191"/>
    <mergeCell ref="A192:E192"/>
    <mergeCell ref="A193:D193"/>
    <mergeCell ref="A194:E194"/>
    <mergeCell ref="A134:B134"/>
    <mergeCell ref="A135:B135"/>
    <mergeCell ref="A136:E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61:B161"/>
    <mergeCell ref="A162:B162"/>
    <mergeCell ref="A163:B163"/>
    <mergeCell ref="A164:B164"/>
    <mergeCell ref="A165:B165"/>
    <mergeCell ref="A166:B166"/>
    <mergeCell ref="A167:B167"/>
    <mergeCell ref="A152:B152"/>
    <mergeCell ref="A153:E153"/>
    <mergeCell ref="A154:B154"/>
    <mergeCell ref="A155:B155"/>
    <mergeCell ref="A156:B156"/>
    <mergeCell ref="A157:B157"/>
    <mergeCell ref="A158:B158"/>
    <mergeCell ref="A159:B159"/>
    <mergeCell ref="A160:B160"/>
  </mergeCells>
  <pageMargins left="0.70866141732283472" right="0.70866141732283472" top="0.74803149606299213" bottom="0.74803149606299213" header="0" footer="0"/>
  <pageSetup paperSize="9" fitToHeight="0" orientation="portrait"/>
  <headerFooter>
    <oddFooter>&amp;C1c.alpha-soft.ru &amp;RДелаем бизнес легким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/>
  </sheetPr>
  <dimension ref="A1:Z1000"/>
  <sheetViews>
    <sheetView zoomScaleNormal="100" workbookViewId="0">
      <selection activeCell="A58" sqref="A58"/>
    </sheetView>
  </sheetViews>
  <sheetFormatPr defaultColWidth="14.44140625" defaultRowHeight="15" customHeight="1" outlineLevelRow="1" x14ac:dyDescent="0.3"/>
  <cols>
    <col min="1" max="1" width="27" customWidth="1"/>
    <col min="2" max="2" width="14.33203125" customWidth="1"/>
    <col min="3" max="3" width="15.5546875" customWidth="1"/>
    <col min="4" max="4" width="17.33203125" customWidth="1"/>
    <col min="5" max="5" width="5.33203125" customWidth="1"/>
    <col min="6" max="6" width="1.6640625" customWidth="1"/>
    <col min="7" max="7" width="19.44140625" customWidth="1"/>
    <col min="8" max="26" width="9.109375" customWidth="1"/>
  </cols>
  <sheetData>
    <row r="1" spans="1:26" ht="85.5" customHeight="1" x14ac:dyDescent="0.3">
      <c r="A1" s="104"/>
      <c r="B1" s="99"/>
      <c r="C1" s="99"/>
      <c r="D1" s="99"/>
      <c r="E1" s="99"/>
      <c r="F1" s="99"/>
      <c r="G1" s="99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37.5" customHeight="1" x14ac:dyDescent="0.3">
      <c r="A2" s="86" t="s">
        <v>225</v>
      </c>
      <c r="B2" s="80"/>
      <c r="C2" s="80"/>
      <c r="D2" s="80"/>
      <c r="E2" s="80"/>
      <c r="F2" s="80"/>
      <c r="G2" s="7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4.5" customHeight="1" x14ac:dyDescent="0.3">
      <c r="A3" s="100"/>
      <c r="B3" s="80"/>
      <c r="C3" s="80"/>
      <c r="D3" s="80"/>
      <c r="E3" s="80"/>
      <c r="F3" s="80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3">
      <c r="A4" s="79" t="s">
        <v>226</v>
      </c>
      <c r="B4" s="80"/>
      <c r="C4" s="80"/>
      <c r="D4" s="80"/>
      <c r="E4" s="80"/>
      <c r="F4" s="80"/>
      <c r="G4" s="7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" customHeight="1" outlineLevel="1" x14ac:dyDescent="0.3">
      <c r="A5" s="105" t="s">
        <v>227</v>
      </c>
      <c r="B5" s="79" t="s">
        <v>228</v>
      </c>
      <c r="C5" s="80"/>
      <c r="D5" s="80"/>
      <c r="E5" s="80"/>
      <c r="F5" s="80"/>
      <c r="G5" s="7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32.25" customHeight="1" outlineLevel="1" x14ac:dyDescent="0.3">
      <c r="A6" s="90"/>
      <c r="B6" s="79" t="s">
        <v>229</v>
      </c>
      <c r="C6" s="77"/>
      <c r="D6" s="103" t="s">
        <v>230</v>
      </c>
      <c r="E6" s="77"/>
      <c r="F6" s="103" t="s">
        <v>231</v>
      </c>
      <c r="G6" s="77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outlineLevel="1" x14ac:dyDescent="0.3">
      <c r="A7" s="28" t="s">
        <v>232</v>
      </c>
      <c r="B7" s="102">
        <v>12000</v>
      </c>
      <c r="C7" s="77"/>
      <c r="D7" s="102">
        <v>8800</v>
      </c>
      <c r="E7" s="77"/>
      <c r="F7" s="102">
        <v>7600</v>
      </c>
      <c r="G7" s="7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4" outlineLevel="1" x14ac:dyDescent="0.3">
      <c r="A8" s="28" t="s">
        <v>233</v>
      </c>
      <c r="B8" s="102">
        <v>13080.000000000002</v>
      </c>
      <c r="C8" s="77"/>
      <c r="D8" s="102">
        <v>9373</v>
      </c>
      <c r="E8" s="77"/>
      <c r="F8" s="102">
        <v>8137</v>
      </c>
      <c r="G8" s="77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outlineLevel="1" x14ac:dyDescent="0.3">
      <c r="A9" s="28" t="s">
        <v>234</v>
      </c>
      <c r="B9" s="102">
        <v>20492</v>
      </c>
      <c r="C9" s="77"/>
      <c r="D9" s="102">
        <v>14317</v>
      </c>
      <c r="E9" s="77"/>
      <c r="F9" s="102">
        <v>12051</v>
      </c>
      <c r="G9" s="7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outlineLevel="1" x14ac:dyDescent="0.3">
      <c r="A10" s="28" t="s">
        <v>235</v>
      </c>
      <c r="B10" s="102">
        <v>28558.000000000004</v>
      </c>
      <c r="C10" s="77"/>
      <c r="D10" s="102">
        <v>20188</v>
      </c>
      <c r="E10" s="77"/>
      <c r="F10" s="102">
        <v>12154</v>
      </c>
      <c r="G10" s="7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outlineLevel="1" x14ac:dyDescent="0.3">
      <c r="A11" s="28" t="s">
        <v>236</v>
      </c>
      <c r="B11" s="102">
        <v>36406</v>
      </c>
      <c r="C11" s="77"/>
      <c r="D11" s="102">
        <v>25750</v>
      </c>
      <c r="E11" s="77"/>
      <c r="F11" s="102">
        <v>21630</v>
      </c>
      <c r="G11" s="7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outlineLevel="1" x14ac:dyDescent="0.3">
      <c r="A12" s="28" t="s">
        <v>237</v>
      </c>
      <c r="B12" s="102">
        <v>45780</v>
      </c>
      <c r="C12" s="77"/>
      <c r="D12" s="102">
        <v>32136</v>
      </c>
      <c r="E12" s="77"/>
      <c r="F12" s="102">
        <v>27810</v>
      </c>
      <c r="G12" s="7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4" outlineLevel="1" x14ac:dyDescent="0.3">
      <c r="A13" s="28" t="s">
        <v>238</v>
      </c>
      <c r="B13" s="102">
        <v>52320.000000000007</v>
      </c>
      <c r="C13" s="77"/>
      <c r="D13" s="102">
        <v>37080</v>
      </c>
      <c r="E13" s="77"/>
      <c r="F13" s="102">
        <v>31415</v>
      </c>
      <c r="G13" s="77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outlineLevel="1" x14ac:dyDescent="0.3">
      <c r="A14" s="28" t="s">
        <v>239</v>
      </c>
      <c r="B14" s="102">
        <v>60168.000000000007</v>
      </c>
      <c r="C14" s="77"/>
      <c r="D14" s="102">
        <v>42024</v>
      </c>
      <c r="E14" s="77"/>
      <c r="F14" s="102">
        <v>36050</v>
      </c>
      <c r="G14" s="7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outlineLevel="1" x14ac:dyDescent="0.3">
      <c r="A15" s="28" t="s">
        <v>240</v>
      </c>
      <c r="B15" s="102">
        <v>68016</v>
      </c>
      <c r="C15" s="77"/>
      <c r="D15" s="102">
        <v>48204</v>
      </c>
      <c r="E15" s="77"/>
      <c r="F15" s="102">
        <v>40788</v>
      </c>
      <c r="G15" s="7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outlineLevel="1" x14ac:dyDescent="0.3">
      <c r="A16" s="28" t="s">
        <v>241</v>
      </c>
      <c r="B16" s="102">
        <v>75864</v>
      </c>
      <c r="C16" s="77"/>
      <c r="D16" s="102">
        <v>53148</v>
      </c>
      <c r="E16" s="77"/>
      <c r="F16" s="102">
        <v>44496</v>
      </c>
      <c r="G16" s="77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outlineLevel="1" x14ac:dyDescent="0.3">
      <c r="A17" s="28" t="s">
        <v>242</v>
      </c>
      <c r="B17" s="102">
        <v>84496.8</v>
      </c>
      <c r="C17" s="77"/>
      <c r="D17" s="102">
        <v>59328</v>
      </c>
      <c r="E17" s="77"/>
      <c r="F17" s="102">
        <v>50470</v>
      </c>
      <c r="G17" s="7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3.75" customHeight="1" outlineLevel="1" x14ac:dyDescent="0.3">
      <c r="A18" s="101"/>
      <c r="B18" s="80"/>
      <c r="C18" s="80"/>
      <c r="D18" s="80"/>
      <c r="E18" s="80"/>
      <c r="F18" s="80"/>
      <c r="G18" s="7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44.25" customHeight="1" outlineLevel="1" x14ac:dyDescent="0.3">
      <c r="A19" s="114" t="s">
        <v>243</v>
      </c>
      <c r="B19" s="80"/>
      <c r="C19" s="80"/>
      <c r="D19" s="80"/>
      <c r="E19" s="80"/>
      <c r="F19" s="80"/>
      <c r="G19" s="7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outlineLevel="1" x14ac:dyDescent="0.3">
      <c r="A20" s="85" t="s">
        <v>244</v>
      </c>
      <c r="B20" s="80"/>
      <c r="C20" s="80"/>
      <c r="D20" s="80"/>
      <c r="E20" s="80"/>
      <c r="F20" s="80"/>
      <c r="G20" s="7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.5" customHeight="1" x14ac:dyDescent="0.3">
      <c r="A21" s="100"/>
      <c r="B21" s="80"/>
      <c r="C21" s="80"/>
      <c r="D21" s="80"/>
      <c r="E21" s="80"/>
      <c r="F21" s="80"/>
      <c r="G21" s="7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79" t="s">
        <v>245</v>
      </c>
      <c r="B22" s="80"/>
      <c r="C22" s="80"/>
      <c r="D22" s="80"/>
      <c r="E22" s="80"/>
      <c r="F22" s="80"/>
      <c r="G22" s="7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outlineLevel="1" x14ac:dyDescent="0.3">
      <c r="A23" s="105" t="s">
        <v>227</v>
      </c>
      <c r="B23" s="79" t="s">
        <v>228</v>
      </c>
      <c r="C23" s="80"/>
      <c r="D23" s="80"/>
      <c r="E23" s="80"/>
      <c r="F23" s="80"/>
      <c r="G23" s="77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47.25" customHeight="1" outlineLevel="1" x14ac:dyDescent="0.3">
      <c r="A24" s="90"/>
      <c r="B24" s="5" t="s">
        <v>246</v>
      </c>
      <c r="C24" s="29" t="s">
        <v>229</v>
      </c>
      <c r="D24" s="5" t="s">
        <v>230</v>
      </c>
      <c r="E24" s="103" t="s">
        <v>231</v>
      </c>
      <c r="F24" s="115"/>
      <c r="G24" s="11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outlineLevel="1" x14ac:dyDescent="0.3">
      <c r="A25" s="28" t="s">
        <v>232</v>
      </c>
      <c r="B25" s="30">
        <f>'[1]Комплекс  2023'!H32</f>
        <v>3000</v>
      </c>
      <c r="C25" s="30">
        <f>'[1]Комплекс  2023'!F32</f>
        <v>6000</v>
      </c>
      <c r="D25" s="30">
        <f>'[1]Комплекс  2023'!G32</f>
        <v>4000</v>
      </c>
      <c r="E25" s="111">
        <f>'[1]Комплекс  2023'!H32</f>
        <v>3000</v>
      </c>
      <c r="F25" s="117"/>
      <c r="G25" s="11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outlineLevel="1" x14ac:dyDescent="0.3">
      <c r="A26" s="28" t="s">
        <v>233</v>
      </c>
      <c r="B26" s="30">
        <f>'[1]Комплекс  2023'!H33</f>
        <v>3360</v>
      </c>
      <c r="C26" s="30">
        <f>'[1]Комплекс  2023'!F33</f>
        <v>6370</v>
      </c>
      <c r="D26" s="30">
        <f>'[1]Комплекс  2023'!G33</f>
        <v>4788</v>
      </c>
      <c r="E26" s="111">
        <f>'[1]Комплекс  2023'!H33</f>
        <v>3360</v>
      </c>
      <c r="F26" s="117"/>
      <c r="G26" s="11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outlineLevel="1" x14ac:dyDescent="0.3">
      <c r="A27" s="28" t="s">
        <v>234</v>
      </c>
      <c r="B27" s="30">
        <f>'[1]Комплекс  2023'!H34</f>
        <v>5400</v>
      </c>
      <c r="C27" s="30">
        <f>'[1]Комплекс  2023'!F34</f>
        <v>10140</v>
      </c>
      <c r="D27" s="30">
        <f>'[1]Комплекс  2023'!G34</f>
        <v>7523.9999999999991</v>
      </c>
      <c r="E27" s="111">
        <f>'[1]Комплекс  2023'!H34</f>
        <v>5400</v>
      </c>
      <c r="F27" s="117"/>
      <c r="G27" s="11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outlineLevel="1" x14ac:dyDescent="0.3">
      <c r="A28" s="28" t="s">
        <v>235</v>
      </c>
      <c r="B28" s="30">
        <f>'[1]Комплекс  2023'!H35</f>
        <v>7320</v>
      </c>
      <c r="C28" s="30">
        <f>'[1]Комплекс  2023'!F35</f>
        <v>14430</v>
      </c>
      <c r="D28" s="30">
        <f>'[1]Комплекс  2023'!G35</f>
        <v>10374</v>
      </c>
      <c r="E28" s="111">
        <f>'[1]Комплекс  2023'!H35</f>
        <v>7320</v>
      </c>
      <c r="F28" s="117"/>
      <c r="G28" s="11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outlineLevel="1" x14ac:dyDescent="0.3">
      <c r="A29" s="28" t="s">
        <v>236</v>
      </c>
      <c r="B29" s="30">
        <f>'[1]Комплекс  2023'!H36</f>
        <v>9240</v>
      </c>
      <c r="C29" s="30">
        <f>'[1]Комплекс  2023'!F36</f>
        <v>18330</v>
      </c>
      <c r="D29" s="30">
        <f>'[1]Комплекс  2023'!G36</f>
        <v>13337.999999999998</v>
      </c>
      <c r="E29" s="111">
        <f>'[1]Комплекс  2023'!H36</f>
        <v>9240</v>
      </c>
      <c r="F29" s="117"/>
      <c r="G29" s="11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outlineLevel="1" x14ac:dyDescent="0.3">
      <c r="A30" s="28" t="s">
        <v>237</v>
      </c>
      <c r="B30" s="30">
        <f>'[1]Комплекс  2023'!H37</f>
        <v>11280</v>
      </c>
      <c r="C30" s="30">
        <f>'[1]Комплекс  2023'!F37</f>
        <v>22490</v>
      </c>
      <c r="D30" s="30">
        <f>'[1]Комплекс  2023'!G37</f>
        <v>16187.999999999998</v>
      </c>
      <c r="E30" s="111">
        <f>'[1]Комплекс  2023'!H37</f>
        <v>11280</v>
      </c>
      <c r="F30" s="117"/>
      <c r="G30" s="118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outlineLevel="1" x14ac:dyDescent="0.3">
      <c r="A31" s="28" t="s">
        <v>238</v>
      </c>
      <c r="B31" s="30">
        <f>'[1]Комплекс  2023'!H38</f>
        <v>13200</v>
      </c>
      <c r="C31" s="30">
        <f>'[1]Комплекс  2023'!F38</f>
        <v>26390</v>
      </c>
      <c r="D31" s="30">
        <f>'[1]Комплекс  2023'!G38</f>
        <v>18696</v>
      </c>
      <c r="E31" s="111">
        <f>'[1]Комплекс  2023'!H38</f>
        <v>13200</v>
      </c>
      <c r="F31" s="117"/>
      <c r="G31" s="11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outlineLevel="1" x14ac:dyDescent="0.3">
      <c r="A32" s="28" t="s">
        <v>239</v>
      </c>
      <c r="B32" s="30">
        <f>'[1]Комплекс  2023'!H39</f>
        <v>15360</v>
      </c>
      <c r="C32" s="30">
        <f>'[1]Комплекс  2023'!F39</f>
        <v>30290</v>
      </c>
      <c r="D32" s="30">
        <f>'[1]Комплекс  2023'!G39</f>
        <v>21887.999999999996</v>
      </c>
      <c r="E32" s="111">
        <f>'[1]Комплекс  2023'!H39</f>
        <v>15360</v>
      </c>
      <c r="F32" s="117"/>
      <c r="G32" s="11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outlineLevel="1" x14ac:dyDescent="0.3">
      <c r="A33" s="28" t="s">
        <v>240</v>
      </c>
      <c r="B33" s="30">
        <f>'[1]Комплекс  2023'!H40</f>
        <v>16080</v>
      </c>
      <c r="C33" s="30">
        <f>'[1]Комплекс  2023'!F40</f>
        <v>34450</v>
      </c>
      <c r="D33" s="30">
        <f>'[1]Комплекс  2023'!G40</f>
        <v>24281.999999999996</v>
      </c>
      <c r="E33" s="111">
        <f>'[1]Комплекс  2023'!H40</f>
        <v>16080</v>
      </c>
      <c r="F33" s="117"/>
      <c r="G33" s="11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outlineLevel="1" x14ac:dyDescent="0.3">
      <c r="A34" s="28" t="s">
        <v>241</v>
      </c>
      <c r="B34" s="30">
        <f>'[1]Комплекс  2023'!H41</f>
        <v>18720</v>
      </c>
      <c r="C34" s="30">
        <f>'[1]Комплекс  2023'!F41</f>
        <v>38480</v>
      </c>
      <c r="D34" s="30">
        <f>'[1]Комплекс  2023'!G41</f>
        <v>27815.999999999996</v>
      </c>
      <c r="E34" s="111">
        <f>'[1]Комплекс  2023'!H41</f>
        <v>18720</v>
      </c>
      <c r="F34" s="117"/>
      <c r="G34" s="11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outlineLevel="1" x14ac:dyDescent="0.3">
      <c r="A35" s="28" t="s">
        <v>242</v>
      </c>
      <c r="B35" s="30">
        <f>'[1]Комплекс  2023'!H42</f>
        <v>20040</v>
      </c>
      <c r="C35" s="30">
        <f>'[1]Комплекс  2023'!F42</f>
        <v>42432</v>
      </c>
      <c r="D35" s="30">
        <f>'[1]Комплекс  2023'!G42</f>
        <v>29069.999999999996</v>
      </c>
      <c r="E35" s="111">
        <f>'[1]Комплекс  2023'!H42</f>
        <v>20040</v>
      </c>
      <c r="F35" s="117"/>
      <c r="G35" s="11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4.5" customHeight="1" x14ac:dyDescent="0.3">
      <c r="A36" s="84"/>
      <c r="B36" s="80"/>
      <c r="C36" s="80"/>
      <c r="D36" s="80"/>
      <c r="E36" s="80"/>
      <c r="F36" s="80"/>
      <c r="G36" s="7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0.25" customHeight="1" outlineLevel="1" x14ac:dyDescent="0.3">
      <c r="A37" s="114" t="s">
        <v>243</v>
      </c>
      <c r="B37" s="80"/>
      <c r="C37" s="80"/>
      <c r="D37" s="80"/>
      <c r="E37" s="80"/>
      <c r="F37" s="80"/>
      <c r="G37" s="7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outlineLevel="1" x14ac:dyDescent="0.3">
      <c r="A38" s="85" t="s">
        <v>244</v>
      </c>
      <c r="B38" s="80"/>
      <c r="C38" s="80"/>
      <c r="D38" s="80"/>
      <c r="E38" s="80"/>
      <c r="F38" s="80"/>
      <c r="G38" s="7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9.5" customHeight="1" x14ac:dyDescent="0.3">
      <c r="A39" s="84"/>
      <c r="B39" s="80"/>
      <c r="C39" s="80"/>
      <c r="D39" s="80"/>
      <c r="E39" s="80"/>
      <c r="F39" s="80"/>
      <c r="G39" s="7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79" t="s">
        <v>247</v>
      </c>
      <c r="B40" s="80"/>
      <c r="C40" s="80"/>
      <c r="D40" s="80"/>
      <c r="E40" s="80"/>
      <c r="F40" s="80"/>
      <c r="G40" s="7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30.75" customHeight="1" outlineLevel="1" x14ac:dyDescent="0.3">
      <c r="A41" s="106" t="s">
        <v>248</v>
      </c>
      <c r="B41" s="107"/>
      <c r="C41" s="107"/>
      <c r="D41" s="107"/>
      <c r="E41" s="95"/>
      <c r="F41" s="109" t="s">
        <v>249</v>
      </c>
      <c r="G41" s="7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outlineLevel="1" x14ac:dyDescent="0.3">
      <c r="A42" s="96"/>
      <c r="B42" s="108"/>
      <c r="C42" s="108"/>
      <c r="D42" s="108"/>
      <c r="E42" s="97"/>
      <c r="F42" s="109" t="s">
        <v>250</v>
      </c>
      <c r="G42" s="77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outlineLevel="1" x14ac:dyDescent="0.3">
      <c r="A43" s="110" t="s">
        <v>229</v>
      </c>
      <c r="B43" s="80"/>
      <c r="C43" s="80"/>
      <c r="D43" s="80"/>
      <c r="E43" s="77"/>
      <c r="F43" s="111">
        <v>6000</v>
      </c>
      <c r="G43" s="77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outlineLevel="1" x14ac:dyDescent="0.3">
      <c r="A44" s="112" t="s">
        <v>251</v>
      </c>
      <c r="B44" s="80"/>
      <c r="C44" s="80"/>
      <c r="D44" s="80"/>
      <c r="E44" s="77"/>
      <c r="F44" s="113">
        <v>6000</v>
      </c>
      <c r="G44" s="77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outlineLevel="1" x14ac:dyDescent="0.3">
      <c r="A45" s="110" t="s">
        <v>252</v>
      </c>
      <c r="B45" s="80"/>
      <c r="C45" s="80"/>
      <c r="D45" s="80"/>
      <c r="E45" s="77"/>
      <c r="F45" s="113">
        <v>6000</v>
      </c>
      <c r="G45" s="77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3" customHeight="1" x14ac:dyDescent="0.3">
      <c r="A46" s="84"/>
      <c r="B46" s="80"/>
      <c r="C46" s="80"/>
      <c r="D46" s="80"/>
      <c r="E46" s="80"/>
      <c r="F46" s="80"/>
      <c r="G46" s="7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79" t="s">
        <v>253</v>
      </c>
      <c r="B47" s="80"/>
      <c r="C47" s="80"/>
      <c r="D47" s="80"/>
      <c r="E47" s="80"/>
      <c r="F47" s="80"/>
      <c r="G47" s="7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outlineLevel="1" x14ac:dyDescent="0.3">
      <c r="A48" s="106" t="s">
        <v>248</v>
      </c>
      <c r="B48" s="107"/>
      <c r="C48" s="107"/>
      <c r="D48" s="107"/>
      <c r="E48" s="95"/>
      <c r="F48" s="109" t="s">
        <v>249</v>
      </c>
      <c r="G48" s="77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9.5" customHeight="1" outlineLevel="1" x14ac:dyDescent="0.3">
      <c r="A49" s="96"/>
      <c r="B49" s="108"/>
      <c r="C49" s="108"/>
      <c r="D49" s="108"/>
      <c r="E49" s="97"/>
      <c r="F49" s="109" t="s">
        <v>250</v>
      </c>
      <c r="G49" s="77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outlineLevel="1" x14ac:dyDescent="0.3">
      <c r="A50" s="110" t="s">
        <v>229</v>
      </c>
      <c r="B50" s="80"/>
      <c r="C50" s="80"/>
      <c r="D50" s="80"/>
      <c r="E50" s="77"/>
      <c r="F50" s="111">
        <v>3500</v>
      </c>
      <c r="G50" s="77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outlineLevel="1" x14ac:dyDescent="0.3">
      <c r="A51" s="112" t="s">
        <v>251</v>
      </c>
      <c r="B51" s="80"/>
      <c r="C51" s="80"/>
      <c r="D51" s="80"/>
      <c r="E51" s="77"/>
      <c r="F51" s="113">
        <v>3500</v>
      </c>
      <c r="G51" s="77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outlineLevel="1" x14ac:dyDescent="0.3">
      <c r="A52" s="110" t="s">
        <v>252</v>
      </c>
      <c r="B52" s="80"/>
      <c r="C52" s="80"/>
      <c r="D52" s="80"/>
      <c r="E52" s="77"/>
      <c r="F52" s="113">
        <v>3500</v>
      </c>
      <c r="G52" s="77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">
      <c r="A53" s="25"/>
      <c r="B53" s="26"/>
      <c r="C53" s="31"/>
      <c r="D53" s="32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">
      <c r="A54" s="25"/>
      <c r="B54" s="26"/>
      <c r="C54" s="31"/>
      <c r="D54" s="32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">
      <c r="A55" s="25"/>
      <c r="B55" s="26"/>
      <c r="C55" s="31"/>
      <c r="D55" s="32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">
      <c r="A56" s="25"/>
      <c r="B56" s="26"/>
      <c r="C56" s="31"/>
      <c r="D56" s="32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">
      <c r="A57" s="25"/>
      <c r="B57" s="26"/>
      <c r="C57" s="31"/>
      <c r="D57" s="32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">
      <c r="A58" s="25"/>
      <c r="B58" s="26"/>
      <c r="C58" s="31"/>
      <c r="D58" s="32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">
      <c r="A59" s="25"/>
      <c r="B59" s="26"/>
      <c r="C59" s="31"/>
      <c r="D59" s="32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">
      <c r="A60" s="25"/>
      <c r="B60" s="26"/>
      <c r="C60" s="31"/>
      <c r="D60" s="32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">
      <c r="A61" s="25"/>
      <c r="B61" s="26"/>
      <c r="C61" s="31"/>
      <c r="D61" s="32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25"/>
      <c r="B62" s="26"/>
      <c r="C62" s="31"/>
      <c r="D62" s="32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">
      <c r="A63" s="25"/>
      <c r="B63" s="26"/>
      <c r="C63" s="31"/>
      <c r="D63" s="32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">
      <c r="A64" s="25"/>
      <c r="B64" s="26"/>
      <c r="C64" s="31"/>
      <c r="D64" s="32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">
      <c r="A65" s="25"/>
      <c r="B65" s="26"/>
      <c r="C65" s="31"/>
      <c r="D65" s="32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">
      <c r="A66" s="25"/>
      <c r="B66" s="26"/>
      <c r="C66" s="31"/>
      <c r="D66" s="3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">
      <c r="A67" s="25"/>
      <c r="B67" s="26"/>
      <c r="C67" s="31"/>
      <c r="D67" s="32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">
      <c r="A68" s="25"/>
      <c r="B68" s="26"/>
      <c r="C68" s="31"/>
      <c r="D68" s="32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">
      <c r="A69" s="25"/>
      <c r="B69" s="26"/>
      <c r="C69" s="31"/>
      <c r="D69" s="32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">
      <c r="A70" s="25"/>
      <c r="B70" s="26"/>
      <c r="C70" s="31"/>
      <c r="D70" s="32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">
      <c r="A71" s="25"/>
      <c r="B71" s="26"/>
      <c r="C71" s="31"/>
      <c r="D71" s="32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">
      <c r="A72" s="25"/>
      <c r="B72" s="26"/>
      <c r="C72" s="31"/>
      <c r="D72" s="32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">
      <c r="A73" s="25"/>
      <c r="B73" s="26"/>
      <c r="C73" s="31"/>
      <c r="D73" s="32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">
      <c r="A74" s="25"/>
      <c r="B74" s="26"/>
      <c r="C74" s="31"/>
      <c r="D74" s="32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">
      <c r="A75" s="25"/>
      <c r="B75" s="26"/>
      <c r="C75" s="31"/>
      <c r="D75" s="32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">
      <c r="A76" s="25"/>
      <c r="B76" s="26"/>
      <c r="C76" s="31"/>
      <c r="D76" s="32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">
      <c r="A77" s="25"/>
      <c r="B77" s="26"/>
      <c r="C77" s="31"/>
      <c r="D77" s="32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">
      <c r="A78" s="25"/>
      <c r="B78" s="26"/>
      <c r="C78" s="31"/>
      <c r="D78" s="32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">
      <c r="A79" s="25"/>
      <c r="B79" s="26"/>
      <c r="C79" s="31"/>
      <c r="D79" s="32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">
      <c r="A80" s="25"/>
      <c r="B80" s="26"/>
      <c r="C80" s="31"/>
      <c r="D80" s="32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">
      <c r="A81" s="25"/>
      <c r="B81" s="26"/>
      <c r="C81" s="31"/>
      <c r="D81" s="32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">
      <c r="A82" s="25"/>
      <c r="B82" s="26"/>
      <c r="C82" s="31"/>
      <c r="D82" s="32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">
      <c r="A83" s="25"/>
      <c r="B83" s="26"/>
      <c r="C83" s="31"/>
      <c r="D83" s="32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">
      <c r="A84" s="25"/>
      <c r="B84" s="26"/>
      <c r="C84" s="31"/>
      <c r="D84" s="32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">
      <c r="A85" s="25"/>
      <c r="B85" s="26"/>
      <c r="C85" s="31"/>
      <c r="D85" s="32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">
      <c r="A86" s="25"/>
      <c r="B86" s="26"/>
      <c r="C86" s="31"/>
      <c r="D86" s="32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">
      <c r="A87" s="25"/>
      <c r="B87" s="26"/>
      <c r="C87" s="31"/>
      <c r="D87" s="32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">
      <c r="A88" s="25"/>
      <c r="B88" s="26"/>
      <c r="C88" s="31"/>
      <c r="D88" s="32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">
      <c r="A89" s="25"/>
      <c r="B89" s="26"/>
      <c r="C89" s="31"/>
      <c r="D89" s="32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">
      <c r="A90" s="25"/>
      <c r="B90" s="26"/>
      <c r="C90" s="31"/>
      <c r="D90" s="32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">
      <c r="A91" s="25"/>
      <c r="B91" s="26"/>
      <c r="C91" s="31"/>
      <c r="D91" s="32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">
      <c r="A92" s="25"/>
      <c r="B92" s="26"/>
      <c r="C92" s="31"/>
      <c r="D92" s="32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">
      <c r="A93" s="25"/>
      <c r="B93" s="26"/>
      <c r="C93" s="31"/>
      <c r="D93" s="32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">
      <c r="A94" s="25"/>
      <c r="B94" s="26"/>
      <c r="C94" s="31"/>
      <c r="D94" s="32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">
      <c r="A95" s="25"/>
      <c r="B95" s="26"/>
      <c r="C95" s="31"/>
      <c r="D95" s="32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">
      <c r="A96" s="25"/>
      <c r="B96" s="26"/>
      <c r="C96" s="31"/>
      <c r="D96" s="32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">
      <c r="A97" s="25"/>
      <c r="B97" s="26"/>
      <c r="C97" s="31"/>
      <c r="D97" s="32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">
      <c r="A98" s="25"/>
      <c r="B98" s="26"/>
      <c r="C98" s="31"/>
      <c r="D98" s="32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">
      <c r="A99" s="25"/>
      <c r="B99" s="26"/>
      <c r="C99" s="31"/>
      <c r="D99" s="32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">
      <c r="A100" s="25"/>
      <c r="B100" s="26"/>
      <c r="C100" s="31"/>
      <c r="D100" s="32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">
      <c r="A101" s="25"/>
      <c r="B101" s="26"/>
      <c r="C101" s="31"/>
      <c r="D101" s="32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">
      <c r="A102" s="25"/>
      <c r="B102" s="26"/>
      <c r="C102" s="31"/>
      <c r="D102" s="32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">
      <c r="A103" s="25"/>
      <c r="B103" s="26"/>
      <c r="C103" s="31"/>
      <c r="D103" s="32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">
      <c r="A104" s="25"/>
      <c r="B104" s="26"/>
      <c r="C104" s="31"/>
      <c r="D104" s="32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">
      <c r="A105" s="25"/>
      <c r="B105" s="26"/>
      <c r="C105" s="31"/>
      <c r="D105" s="32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">
      <c r="A106" s="25"/>
      <c r="B106" s="26"/>
      <c r="C106" s="31"/>
      <c r="D106" s="32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">
      <c r="A107" s="25"/>
      <c r="B107" s="26"/>
      <c r="C107" s="31"/>
      <c r="D107" s="32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">
      <c r="A108" s="25"/>
      <c r="B108" s="26"/>
      <c r="C108" s="31"/>
      <c r="D108" s="32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">
      <c r="A109" s="25"/>
      <c r="B109" s="26"/>
      <c r="C109" s="31"/>
      <c r="D109" s="32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">
      <c r="A110" s="25"/>
      <c r="B110" s="26"/>
      <c r="C110" s="31"/>
      <c r="D110" s="32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">
      <c r="A111" s="25"/>
      <c r="B111" s="26"/>
      <c r="C111" s="31"/>
      <c r="D111" s="32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">
      <c r="A112" s="25"/>
      <c r="B112" s="26"/>
      <c r="C112" s="31"/>
      <c r="D112" s="32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">
      <c r="A113" s="25"/>
      <c r="B113" s="26"/>
      <c r="C113" s="31"/>
      <c r="D113" s="32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">
      <c r="A114" s="25"/>
      <c r="B114" s="26"/>
      <c r="C114" s="31"/>
      <c r="D114" s="32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">
      <c r="A115" s="25"/>
      <c r="B115" s="26"/>
      <c r="C115" s="31"/>
      <c r="D115" s="3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">
      <c r="A116" s="25"/>
      <c r="B116" s="26"/>
      <c r="C116" s="31"/>
      <c r="D116" s="32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">
      <c r="A117" s="25"/>
      <c r="B117" s="26"/>
      <c r="C117" s="31"/>
      <c r="D117" s="32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">
      <c r="A118" s="25"/>
      <c r="B118" s="26"/>
      <c r="C118" s="31"/>
      <c r="D118" s="32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">
      <c r="A119" s="25"/>
      <c r="B119" s="26"/>
      <c r="C119" s="31"/>
      <c r="D119" s="32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">
      <c r="A120" s="25"/>
      <c r="B120" s="26"/>
      <c r="C120" s="31"/>
      <c r="D120" s="32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">
      <c r="A121" s="25"/>
      <c r="B121" s="26"/>
      <c r="C121" s="31"/>
      <c r="D121" s="32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">
      <c r="A122" s="25"/>
      <c r="B122" s="26"/>
      <c r="C122" s="31"/>
      <c r="D122" s="32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">
      <c r="A123" s="25"/>
      <c r="B123" s="26"/>
      <c r="C123" s="31"/>
      <c r="D123" s="32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">
      <c r="A124" s="25"/>
      <c r="B124" s="26"/>
      <c r="C124" s="31"/>
      <c r="D124" s="32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">
      <c r="A125" s="25"/>
      <c r="B125" s="26"/>
      <c r="C125" s="31"/>
      <c r="D125" s="32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">
      <c r="A126" s="25"/>
      <c r="B126" s="26"/>
      <c r="C126" s="31"/>
      <c r="D126" s="32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">
      <c r="A127" s="25"/>
      <c r="B127" s="26"/>
      <c r="C127" s="31"/>
      <c r="D127" s="32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">
      <c r="A128" s="25"/>
      <c r="B128" s="26"/>
      <c r="C128" s="31"/>
      <c r="D128" s="32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">
      <c r="A129" s="25"/>
      <c r="B129" s="26"/>
      <c r="C129" s="31"/>
      <c r="D129" s="32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">
      <c r="A130" s="25"/>
      <c r="B130" s="26"/>
      <c r="C130" s="31"/>
      <c r="D130" s="32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">
      <c r="A131" s="25"/>
      <c r="B131" s="26"/>
      <c r="C131" s="31"/>
      <c r="D131" s="32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">
      <c r="A132" s="25"/>
      <c r="B132" s="26"/>
      <c r="C132" s="31"/>
      <c r="D132" s="32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">
      <c r="A133" s="25"/>
      <c r="B133" s="26"/>
      <c r="C133" s="31"/>
      <c r="D133" s="32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">
      <c r="A134" s="25"/>
      <c r="B134" s="26"/>
      <c r="C134" s="31"/>
      <c r="D134" s="32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">
      <c r="A135" s="25"/>
      <c r="B135" s="26"/>
      <c r="C135" s="31"/>
      <c r="D135" s="32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">
      <c r="A136" s="25"/>
      <c r="B136" s="26"/>
      <c r="C136" s="31"/>
      <c r="D136" s="32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">
      <c r="A137" s="25"/>
      <c r="B137" s="26"/>
      <c r="C137" s="31"/>
      <c r="D137" s="32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">
      <c r="A138" s="25"/>
      <c r="B138" s="26"/>
      <c r="C138" s="31"/>
      <c r="D138" s="32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">
      <c r="A139" s="25"/>
      <c r="B139" s="26"/>
      <c r="C139" s="31"/>
      <c r="D139" s="32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">
      <c r="A140" s="25"/>
      <c r="B140" s="26"/>
      <c r="C140" s="31"/>
      <c r="D140" s="32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">
      <c r="A141" s="25"/>
      <c r="B141" s="26"/>
      <c r="C141" s="31"/>
      <c r="D141" s="32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">
      <c r="A142" s="25"/>
      <c r="B142" s="26"/>
      <c r="C142" s="31"/>
      <c r="D142" s="32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">
      <c r="A143" s="25"/>
      <c r="B143" s="26"/>
      <c r="C143" s="31"/>
      <c r="D143" s="32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">
      <c r="A144" s="25"/>
      <c r="B144" s="26"/>
      <c r="C144" s="31"/>
      <c r="D144" s="32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">
      <c r="A145" s="25"/>
      <c r="B145" s="26"/>
      <c r="C145" s="31"/>
      <c r="D145" s="32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">
      <c r="A146" s="25"/>
      <c r="B146" s="26"/>
      <c r="C146" s="31"/>
      <c r="D146" s="32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">
      <c r="A147" s="25"/>
      <c r="B147" s="26"/>
      <c r="C147" s="31"/>
      <c r="D147" s="32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">
      <c r="A148" s="25"/>
      <c r="B148" s="26"/>
      <c r="C148" s="31"/>
      <c r="D148" s="32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">
      <c r="A149" s="25"/>
      <c r="B149" s="26"/>
      <c r="C149" s="31"/>
      <c r="D149" s="32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">
      <c r="A150" s="25"/>
      <c r="B150" s="26"/>
      <c r="C150" s="31"/>
      <c r="D150" s="32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">
      <c r="A151" s="25"/>
      <c r="B151" s="26"/>
      <c r="C151" s="31"/>
      <c r="D151" s="32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">
      <c r="A152" s="25"/>
      <c r="B152" s="26"/>
      <c r="C152" s="31"/>
      <c r="D152" s="32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">
      <c r="A153" s="25"/>
      <c r="B153" s="26"/>
      <c r="C153" s="31"/>
      <c r="D153" s="32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">
      <c r="A154" s="25"/>
      <c r="B154" s="26"/>
      <c r="C154" s="31"/>
      <c r="D154" s="32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">
      <c r="A155" s="25"/>
      <c r="B155" s="26"/>
      <c r="C155" s="31"/>
      <c r="D155" s="32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">
      <c r="A156" s="25"/>
      <c r="B156" s="26"/>
      <c r="C156" s="31"/>
      <c r="D156" s="32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">
      <c r="A157" s="25"/>
      <c r="B157" s="26"/>
      <c r="C157" s="31"/>
      <c r="D157" s="32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">
      <c r="A158" s="25"/>
      <c r="B158" s="26"/>
      <c r="C158" s="31"/>
      <c r="D158" s="32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">
      <c r="A159" s="25"/>
      <c r="B159" s="26"/>
      <c r="C159" s="31"/>
      <c r="D159" s="32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">
      <c r="A160" s="25"/>
      <c r="B160" s="26"/>
      <c r="C160" s="31"/>
      <c r="D160" s="32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">
      <c r="A161" s="25"/>
      <c r="B161" s="26"/>
      <c r="C161" s="31"/>
      <c r="D161" s="32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">
      <c r="A162" s="25"/>
      <c r="B162" s="26"/>
      <c r="C162" s="31"/>
      <c r="D162" s="32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">
      <c r="A163" s="25"/>
      <c r="B163" s="26"/>
      <c r="C163" s="31"/>
      <c r="D163" s="32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">
      <c r="A164" s="25"/>
      <c r="B164" s="26"/>
      <c r="C164" s="31"/>
      <c r="D164" s="32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">
      <c r="A165" s="25"/>
      <c r="B165" s="26"/>
      <c r="C165" s="31"/>
      <c r="D165" s="32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">
      <c r="A166" s="25"/>
      <c r="B166" s="26"/>
      <c r="C166" s="31"/>
      <c r="D166" s="32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">
      <c r="A167" s="25"/>
      <c r="B167" s="26"/>
      <c r="C167" s="31"/>
      <c r="D167" s="32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">
      <c r="A168" s="25"/>
      <c r="B168" s="26"/>
      <c r="C168" s="31"/>
      <c r="D168" s="32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">
      <c r="A169" s="25"/>
      <c r="B169" s="26"/>
      <c r="C169" s="31"/>
      <c r="D169" s="32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">
      <c r="A170" s="25"/>
      <c r="B170" s="26"/>
      <c r="C170" s="31"/>
      <c r="D170" s="32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">
      <c r="A171" s="25"/>
      <c r="B171" s="26"/>
      <c r="C171" s="31"/>
      <c r="D171" s="32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">
      <c r="A172" s="25"/>
      <c r="B172" s="26"/>
      <c r="C172" s="31"/>
      <c r="D172" s="3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">
      <c r="A173" s="25"/>
      <c r="B173" s="26"/>
      <c r="C173" s="31"/>
      <c r="D173" s="32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">
      <c r="A174" s="25"/>
      <c r="B174" s="26"/>
      <c r="C174" s="31"/>
      <c r="D174" s="32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">
      <c r="A175" s="25"/>
      <c r="B175" s="26"/>
      <c r="C175" s="31"/>
      <c r="D175" s="32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">
      <c r="A176" s="25"/>
      <c r="B176" s="26"/>
      <c r="C176" s="31"/>
      <c r="D176" s="32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">
      <c r="A177" s="25"/>
      <c r="B177" s="26"/>
      <c r="C177" s="31"/>
      <c r="D177" s="32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">
      <c r="A178" s="25"/>
      <c r="B178" s="26"/>
      <c r="C178" s="31"/>
      <c r="D178" s="32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">
      <c r="A179" s="25"/>
      <c r="B179" s="26"/>
      <c r="C179" s="31"/>
      <c r="D179" s="32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">
      <c r="A180" s="25"/>
      <c r="B180" s="26"/>
      <c r="C180" s="31"/>
      <c r="D180" s="32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">
      <c r="A181" s="25"/>
      <c r="B181" s="26"/>
      <c r="C181" s="31"/>
      <c r="D181" s="32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">
      <c r="A182" s="25"/>
      <c r="B182" s="26"/>
      <c r="C182" s="31"/>
      <c r="D182" s="32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">
      <c r="A183" s="25"/>
      <c r="B183" s="26"/>
      <c r="C183" s="31"/>
      <c r="D183" s="32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">
      <c r="A184" s="25"/>
      <c r="B184" s="26"/>
      <c r="C184" s="31"/>
      <c r="D184" s="32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">
      <c r="A185" s="25"/>
      <c r="B185" s="26"/>
      <c r="C185" s="31"/>
      <c r="D185" s="32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">
      <c r="A186" s="25"/>
      <c r="B186" s="26"/>
      <c r="C186" s="31"/>
      <c r="D186" s="32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">
      <c r="A187" s="25"/>
      <c r="B187" s="26"/>
      <c r="C187" s="31"/>
      <c r="D187" s="32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">
      <c r="A188" s="25"/>
      <c r="B188" s="26"/>
      <c r="C188" s="31"/>
      <c r="D188" s="32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">
      <c r="A189" s="25"/>
      <c r="B189" s="26"/>
      <c r="C189" s="31"/>
      <c r="D189" s="32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">
      <c r="A190" s="25"/>
      <c r="B190" s="26"/>
      <c r="C190" s="31"/>
      <c r="D190" s="32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">
      <c r="A191" s="25"/>
      <c r="B191" s="26"/>
      <c r="C191" s="31"/>
      <c r="D191" s="32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">
      <c r="A192" s="25"/>
      <c r="B192" s="26"/>
      <c r="C192" s="31"/>
      <c r="D192" s="32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">
      <c r="A193" s="25"/>
      <c r="B193" s="26"/>
      <c r="C193" s="31"/>
      <c r="D193" s="32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">
      <c r="A194" s="25"/>
      <c r="B194" s="26"/>
      <c r="C194" s="31"/>
      <c r="D194" s="32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">
      <c r="A195" s="25"/>
      <c r="B195" s="26"/>
      <c r="C195" s="31"/>
      <c r="D195" s="32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">
      <c r="A196" s="25"/>
      <c r="B196" s="26"/>
      <c r="C196" s="31"/>
      <c r="D196" s="32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">
      <c r="A197" s="25"/>
      <c r="B197" s="26"/>
      <c r="C197" s="31"/>
      <c r="D197" s="32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">
      <c r="A198" s="25"/>
      <c r="B198" s="26"/>
      <c r="C198" s="31"/>
      <c r="D198" s="32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">
      <c r="A199" s="25"/>
      <c r="B199" s="26"/>
      <c r="C199" s="31"/>
      <c r="D199" s="32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">
      <c r="A200" s="25"/>
      <c r="B200" s="26"/>
      <c r="C200" s="31"/>
      <c r="D200" s="32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">
      <c r="A201" s="25"/>
      <c r="B201" s="26"/>
      <c r="C201" s="31"/>
      <c r="D201" s="32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">
      <c r="A202" s="25"/>
      <c r="B202" s="26"/>
      <c r="C202" s="31"/>
      <c r="D202" s="32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">
      <c r="A203" s="25"/>
      <c r="B203" s="26"/>
      <c r="C203" s="31"/>
      <c r="D203" s="32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">
      <c r="A204" s="25"/>
      <c r="B204" s="26"/>
      <c r="C204" s="31"/>
      <c r="D204" s="32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">
      <c r="A205" s="25"/>
      <c r="B205" s="26"/>
      <c r="C205" s="31"/>
      <c r="D205" s="32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">
      <c r="A206" s="25"/>
      <c r="B206" s="26"/>
      <c r="C206" s="31"/>
      <c r="D206" s="32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">
      <c r="A207" s="25"/>
      <c r="B207" s="26"/>
      <c r="C207" s="31"/>
      <c r="D207" s="32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">
      <c r="A208" s="25"/>
      <c r="B208" s="26"/>
      <c r="C208" s="31"/>
      <c r="D208" s="32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">
      <c r="A209" s="25"/>
      <c r="B209" s="26"/>
      <c r="C209" s="31"/>
      <c r="D209" s="32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">
      <c r="A210" s="25"/>
      <c r="B210" s="26"/>
      <c r="C210" s="31"/>
      <c r="D210" s="32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">
      <c r="A211" s="25"/>
      <c r="B211" s="26"/>
      <c r="C211" s="31"/>
      <c r="D211" s="32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">
      <c r="A212" s="25"/>
      <c r="B212" s="26"/>
      <c r="C212" s="31"/>
      <c r="D212" s="32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">
      <c r="A213" s="25"/>
      <c r="B213" s="26"/>
      <c r="C213" s="31"/>
      <c r="D213" s="32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">
      <c r="A214" s="25"/>
      <c r="B214" s="26"/>
      <c r="C214" s="31"/>
      <c r="D214" s="32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">
      <c r="A215" s="25"/>
      <c r="B215" s="26"/>
      <c r="C215" s="31"/>
      <c r="D215" s="32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">
      <c r="A216" s="25"/>
      <c r="B216" s="26"/>
      <c r="C216" s="31"/>
      <c r="D216" s="32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">
      <c r="A217" s="25"/>
      <c r="B217" s="26"/>
      <c r="C217" s="31"/>
      <c r="D217" s="32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">
      <c r="A218" s="25"/>
      <c r="B218" s="26"/>
      <c r="C218" s="31"/>
      <c r="D218" s="32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">
      <c r="A219" s="25"/>
      <c r="B219" s="26"/>
      <c r="C219" s="31"/>
      <c r="D219" s="32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">
      <c r="A220" s="25"/>
      <c r="B220" s="26"/>
      <c r="C220" s="31"/>
      <c r="D220" s="32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">
      <c r="A221" s="25"/>
      <c r="B221" s="26"/>
      <c r="C221" s="31"/>
      <c r="D221" s="32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">
      <c r="A222" s="25"/>
      <c r="B222" s="26"/>
      <c r="C222" s="31"/>
      <c r="D222" s="32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">
      <c r="A223" s="25"/>
      <c r="B223" s="26"/>
      <c r="C223" s="31"/>
      <c r="D223" s="32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">
      <c r="A224" s="25"/>
      <c r="B224" s="26"/>
      <c r="C224" s="31"/>
      <c r="D224" s="32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">
      <c r="A225" s="25"/>
      <c r="B225" s="26"/>
      <c r="C225" s="31"/>
      <c r="D225" s="32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">
      <c r="A226" s="25"/>
      <c r="B226" s="26"/>
      <c r="C226" s="31"/>
      <c r="D226" s="32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">
      <c r="A227" s="25"/>
      <c r="B227" s="26"/>
      <c r="C227" s="31"/>
      <c r="D227" s="32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">
      <c r="A228" s="25"/>
      <c r="B228" s="26"/>
      <c r="C228" s="31"/>
      <c r="D228" s="32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">
      <c r="A229" s="25"/>
      <c r="B229" s="26"/>
      <c r="C229" s="31"/>
      <c r="D229" s="32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">
      <c r="A230" s="25"/>
      <c r="B230" s="26"/>
      <c r="C230" s="31"/>
      <c r="D230" s="32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">
      <c r="A231" s="25"/>
      <c r="B231" s="26"/>
      <c r="C231" s="31"/>
      <c r="D231" s="32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">
      <c r="A232" s="25"/>
      <c r="B232" s="26"/>
      <c r="C232" s="31"/>
      <c r="D232" s="32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">
      <c r="A233" s="25"/>
      <c r="B233" s="26"/>
      <c r="C233" s="31"/>
      <c r="D233" s="32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">
      <c r="A234" s="25"/>
      <c r="B234" s="26"/>
      <c r="C234" s="31"/>
      <c r="D234" s="32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">
      <c r="A235" s="25"/>
      <c r="B235" s="26"/>
      <c r="C235" s="31"/>
      <c r="D235" s="32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">
      <c r="A236" s="25"/>
      <c r="B236" s="26"/>
      <c r="C236" s="31"/>
      <c r="D236" s="32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">
      <c r="A237" s="25"/>
      <c r="B237" s="26"/>
      <c r="C237" s="31"/>
      <c r="D237" s="32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">
      <c r="A238" s="25"/>
      <c r="B238" s="26"/>
      <c r="C238" s="31"/>
      <c r="D238" s="32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">
      <c r="A239" s="25"/>
      <c r="B239" s="26"/>
      <c r="C239" s="31"/>
      <c r="D239" s="32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">
      <c r="A240" s="25"/>
      <c r="B240" s="26"/>
      <c r="C240" s="31"/>
      <c r="D240" s="32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">
      <c r="A241" s="25"/>
      <c r="B241" s="26"/>
      <c r="C241" s="31"/>
      <c r="D241" s="32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">
      <c r="A242" s="25"/>
      <c r="B242" s="26"/>
      <c r="C242" s="31"/>
      <c r="D242" s="32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">
      <c r="A243" s="25"/>
      <c r="B243" s="26"/>
      <c r="C243" s="31"/>
      <c r="D243" s="32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">
      <c r="A244" s="25"/>
      <c r="B244" s="26"/>
      <c r="C244" s="31"/>
      <c r="D244" s="32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">
      <c r="A245" s="25"/>
      <c r="B245" s="26"/>
      <c r="C245" s="31"/>
      <c r="D245" s="32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">
      <c r="A246" s="25"/>
      <c r="B246" s="26"/>
      <c r="C246" s="31"/>
      <c r="D246" s="32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">
      <c r="A247" s="25"/>
      <c r="B247" s="26"/>
      <c r="C247" s="31"/>
      <c r="D247" s="32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">
      <c r="A248" s="25"/>
      <c r="B248" s="26"/>
      <c r="C248" s="31"/>
      <c r="D248" s="32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">
      <c r="A249" s="25"/>
      <c r="B249" s="26"/>
      <c r="C249" s="31"/>
      <c r="D249" s="32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">
      <c r="A250" s="25"/>
      <c r="B250" s="26"/>
      <c r="C250" s="31"/>
      <c r="D250" s="32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">
      <c r="A251" s="104"/>
      <c r="B251" s="99"/>
      <c r="C251" s="99"/>
      <c r="D251" s="99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">
      <c r="A252" s="104"/>
      <c r="B252" s="99"/>
      <c r="C252" s="99"/>
      <c r="D252" s="99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88">
    <mergeCell ref="E35:G35"/>
    <mergeCell ref="E30:G30"/>
    <mergeCell ref="E31:G31"/>
    <mergeCell ref="E32:G32"/>
    <mergeCell ref="E33:G33"/>
    <mergeCell ref="E34:G34"/>
    <mergeCell ref="E25:G25"/>
    <mergeCell ref="E26:G26"/>
    <mergeCell ref="E27:G27"/>
    <mergeCell ref="E28:G28"/>
    <mergeCell ref="E29:G29"/>
    <mergeCell ref="D15:E15"/>
    <mergeCell ref="F15:G15"/>
    <mergeCell ref="B13:C13"/>
    <mergeCell ref="D13:E13"/>
    <mergeCell ref="F13:G13"/>
    <mergeCell ref="B14:C14"/>
    <mergeCell ref="D14:E14"/>
    <mergeCell ref="F14:G14"/>
    <mergeCell ref="B15:C15"/>
    <mergeCell ref="A19:G19"/>
    <mergeCell ref="A20:G20"/>
    <mergeCell ref="A21:G21"/>
    <mergeCell ref="A22:G22"/>
    <mergeCell ref="A23:A24"/>
    <mergeCell ref="B23:G23"/>
    <mergeCell ref="E24:G24"/>
    <mergeCell ref="A36:G36"/>
    <mergeCell ref="A37:G37"/>
    <mergeCell ref="A38:G38"/>
    <mergeCell ref="A39:G39"/>
    <mergeCell ref="A40:G40"/>
    <mergeCell ref="A41:E42"/>
    <mergeCell ref="F41:G41"/>
    <mergeCell ref="F42:G42"/>
    <mergeCell ref="A43:E43"/>
    <mergeCell ref="F43:G43"/>
    <mergeCell ref="A44:E44"/>
    <mergeCell ref="F44:G44"/>
    <mergeCell ref="A45:E45"/>
    <mergeCell ref="F45:G45"/>
    <mergeCell ref="A46:G46"/>
    <mergeCell ref="A51:E51"/>
    <mergeCell ref="A52:E52"/>
    <mergeCell ref="F52:G52"/>
    <mergeCell ref="A251:D251"/>
    <mergeCell ref="A252:D252"/>
    <mergeCell ref="F51:G51"/>
    <mergeCell ref="A47:G47"/>
    <mergeCell ref="A48:E49"/>
    <mergeCell ref="F48:G48"/>
    <mergeCell ref="F49:G49"/>
    <mergeCell ref="A50:E50"/>
    <mergeCell ref="F50:G50"/>
    <mergeCell ref="D6:E6"/>
    <mergeCell ref="F6:G6"/>
    <mergeCell ref="A1:G1"/>
    <mergeCell ref="A2:G2"/>
    <mergeCell ref="A3:G3"/>
    <mergeCell ref="A4:G4"/>
    <mergeCell ref="A5:A6"/>
    <mergeCell ref="B5:G5"/>
    <mergeCell ref="B6:C6"/>
    <mergeCell ref="D9:E9"/>
    <mergeCell ref="F9:G9"/>
    <mergeCell ref="B7:C7"/>
    <mergeCell ref="D7:E7"/>
    <mergeCell ref="F7:G7"/>
    <mergeCell ref="B8:C8"/>
    <mergeCell ref="D8:E8"/>
    <mergeCell ref="F8:G8"/>
    <mergeCell ref="B9:C9"/>
    <mergeCell ref="D12:E12"/>
    <mergeCell ref="F12:G12"/>
    <mergeCell ref="B10:C10"/>
    <mergeCell ref="D10:E10"/>
    <mergeCell ref="F10:G10"/>
    <mergeCell ref="B11:C11"/>
    <mergeCell ref="D11:E11"/>
    <mergeCell ref="F11:G11"/>
    <mergeCell ref="B12:C12"/>
    <mergeCell ref="A18:G18"/>
    <mergeCell ref="B16:C16"/>
    <mergeCell ref="D16:E16"/>
    <mergeCell ref="F16:G16"/>
    <mergeCell ref="B17:C17"/>
    <mergeCell ref="D17:E17"/>
    <mergeCell ref="F17:G17"/>
  </mergeCells>
  <pageMargins left="0.70866141732283472" right="0.70866141732283472" top="0.74803149606299213" bottom="0.74803149606299213" header="0" footer="0"/>
  <pageSetup paperSize="9" scale="80" fitToHeight="0" orientation="portrait" r:id="rId1"/>
  <headerFooter>
    <oddFooter>&amp;Cbuh.alpha-soft.ru&amp;RДелаем бизнес легким</oddFooter>
  </headerFooter>
  <rowBreaks count="1" manualBreakCount="1">
    <brk id="5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/>
    <pageSetUpPr fitToPage="1"/>
  </sheetPr>
  <dimension ref="A1:Y1000"/>
  <sheetViews>
    <sheetView tabSelected="1" topLeftCell="A10" workbookViewId="0">
      <selection activeCell="D25" sqref="D25"/>
    </sheetView>
  </sheetViews>
  <sheetFormatPr defaultColWidth="14.44140625" defaultRowHeight="15" customHeight="1" outlineLevelRow="2" x14ac:dyDescent="0.3"/>
  <cols>
    <col min="1" max="1" width="22.5546875" customWidth="1"/>
    <col min="2" max="2" width="19.5546875" customWidth="1"/>
    <col min="3" max="4" width="22.5546875" customWidth="1"/>
    <col min="5" max="5" width="24.33203125" customWidth="1"/>
    <col min="6" max="6" width="14.88671875" customWidth="1"/>
    <col min="7" max="25" width="9.109375" customWidth="1"/>
  </cols>
  <sheetData>
    <row r="1" spans="1:25" ht="94.5" customHeight="1" x14ac:dyDescent="0.3">
      <c r="A1" s="104"/>
      <c r="B1" s="99"/>
      <c r="C1" s="99"/>
      <c r="D1" s="99"/>
      <c r="E1" s="99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31.5" customHeight="1" x14ac:dyDescent="0.3">
      <c r="A2" s="86" t="s">
        <v>254</v>
      </c>
      <c r="B2" s="80"/>
      <c r="C2" s="80"/>
      <c r="D2" s="80"/>
      <c r="E2" s="7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4.5" customHeight="1" x14ac:dyDescent="0.3">
      <c r="A3" s="84"/>
      <c r="B3" s="80"/>
      <c r="C3" s="80"/>
      <c r="D3" s="80"/>
      <c r="E3" s="7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4.4" outlineLevel="1" x14ac:dyDescent="0.3">
      <c r="A4" s="125"/>
      <c r="B4" s="95"/>
      <c r="C4" s="79" t="s">
        <v>255</v>
      </c>
      <c r="D4" s="80"/>
      <c r="E4" s="7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4.4" outlineLevel="2" x14ac:dyDescent="0.3">
      <c r="A5" s="96"/>
      <c r="B5" s="97"/>
      <c r="C5" s="33" t="s">
        <v>256</v>
      </c>
      <c r="D5" s="33" t="s">
        <v>257</v>
      </c>
      <c r="E5" s="33" t="s">
        <v>258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6" customHeight="1" outlineLevel="2" x14ac:dyDescent="0.3">
      <c r="A6" s="84"/>
      <c r="B6" s="80"/>
      <c r="C6" s="80"/>
      <c r="D6" s="80"/>
      <c r="E6" s="7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4.25" customHeight="1" outlineLevel="2" x14ac:dyDescent="0.3">
      <c r="A7" s="124" t="s">
        <v>259</v>
      </c>
      <c r="B7" s="80"/>
      <c r="C7" s="80"/>
      <c r="D7" s="80"/>
      <c r="E7" s="7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78.75" customHeight="1" outlineLevel="2" x14ac:dyDescent="0.3">
      <c r="A8" s="78" t="s">
        <v>260</v>
      </c>
      <c r="B8" s="77"/>
      <c r="C8" s="34" t="s">
        <v>261</v>
      </c>
      <c r="D8" s="34" t="s">
        <v>262</v>
      </c>
      <c r="E8" s="35" t="s">
        <v>263</v>
      </c>
      <c r="F8" s="26"/>
      <c r="G8" s="26"/>
      <c r="H8" s="3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4.4" outlineLevel="2" x14ac:dyDescent="0.3">
      <c r="A9" s="78" t="s">
        <v>264</v>
      </c>
      <c r="B9" s="77"/>
      <c r="C9" s="34" t="s">
        <v>265</v>
      </c>
      <c r="D9" s="34" t="s">
        <v>266</v>
      </c>
      <c r="E9" s="37" t="s">
        <v>267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4.4" outlineLevel="2" x14ac:dyDescent="0.3">
      <c r="A10" s="78" t="s">
        <v>268</v>
      </c>
      <c r="B10" s="77"/>
      <c r="C10" s="34" t="s">
        <v>269</v>
      </c>
      <c r="D10" s="34" t="s">
        <v>270</v>
      </c>
      <c r="E10" s="37" t="s">
        <v>271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7.5" customHeight="1" outlineLevel="2" x14ac:dyDescent="0.3">
      <c r="A11" s="84"/>
      <c r="B11" s="80"/>
      <c r="C11" s="80"/>
      <c r="D11" s="80"/>
      <c r="E11" s="7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ht="14.25" customHeight="1" outlineLevel="2" x14ac:dyDescent="0.3">
      <c r="A12" s="124" t="s">
        <v>272</v>
      </c>
      <c r="B12" s="80"/>
      <c r="C12" s="80"/>
      <c r="D12" s="80"/>
      <c r="E12" s="77"/>
      <c r="F12" s="26"/>
      <c r="G12" s="26"/>
      <c r="H12" s="38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ht="14.4" outlineLevel="2" x14ac:dyDescent="0.3">
      <c r="A13" s="114" t="s">
        <v>273</v>
      </c>
      <c r="B13" s="77"/>
      <c r="C13" s="34" t="s">
        <v>274</v>
      </c>
      <c r="D13" s="34" t="s">
        <v>274</v>
      </c>
      <c r="E13" s="34" t="s">
        <v>274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ht="14.4" outlineLevel="2" x14ac:dyDescent="0.3">
      <c r="A14" s="114" t="s">
        <v>275</v>
      </c>
      <c r="B14" s="77"/>
      <c r="C14" s="34" t="s">
        <v>276</v>
      </c>
      <c r="D14" s="34" t="s">
        <v>277</v>
      </c>
      <c r="E14" s="34" t="s">
        <v>278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7.6" customHeight="1" outlineLevel="2" x14ac:dyDescent="0.3">
      <c r="A15" s="114" t="s">
        <v>279</v>
      </c>
      <c r="B15" s="77"/>
      <c r="C15" s="34" t="s">
        <v>269</v>
      </c>
      <c r="D15" s="34" t="s">
        <v>274</v>
      </c>
      <c r="E15" s="34" t="s">
        <v>274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14.4" outlineLevel="2" x14ac:dyDescent="0.3">
      <c r="A16" s="114" t="s">
        <v>280</v>
      </c>
      <c r="B16" s="77"/>
      <c r="C16" s="34" t="s">
        <v>274</v>
      </c>
      <c r="D16" s="34" t="s">
        <v>274</v>
      </c>
      <c r="E16" s="34" t="s">
        <v>274</v>
      </c>
      <c r="F16" s="26"/>
      <c r="G16" s="3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30" customHeight="1" outlineLevel="2" x14ac:dyDescent="0.3">
      <c r="A17" s="114" t="s">
        <v>281</v>
      </c>
      <c r="B17" s="77"/>
      <c r="C17" s="34" t="s">
        <v>266</v>
      </c>
      <c r="D17" s="34" t="s">
        <v>267</v>
      </c>
      <c r="E17" s="34" t="s">
        <v>282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4.4" outlineLevel="2" x14ac:dyDescent="0.3">
      <c r="A18" s="114" t="s">
        <v>283</v>
      </c>
      <c r="B18" s="77"/>
      <c r="C18" s="34" t="s">
        <v>269</v>
      </c>
      <c r="D18" s="34" t="s">
        <v>269</v>
      </c>
      <c r="E18" s="34" t="s">
        <v>274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4.4" outlineLevel="2" x14ac:dyDescent="0.3">
      <c r="A19" s="114" t="s">
        <v>284</v>
      </c>
      <c r="B19" s="77"/>
      <c r="C19" s="34" t="s">
        <v>285</v>
      </c>
      <c r="D19" s="34" t="s">
        <v>286</v>
      </c>
      <c r="E19" s="34" t="s">
        <v>287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ht="14.4" outlineLevel="2" x14ac:dyDescent="0.3">
      <c r="A20" s="114" t="s">
        <v>288</v>
      </c>
      <c r="B20" s="77"/>
      <c r="C20" s="34" t="s">
        <v>289</v>
      </c>
      <c r="D20" s="34" t="s">
        <v>289</v>
      </c>
      <c r="E20" s="34" t="s">
        <v>289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15.75" customHeight="1" outlineLevel="2" x14ac:dyDescent="0.3">
      <c r="A21" s="114" t="s">
        <v>290</v>
      </c>
      <c r="B21" s="77"/>
      <c r="C21" s="34" t="s">
        <v>269</v>
      </c>
      <c r="D21" s="34" t="s">
        <v>274</v>
      </c>
      <c r="E21" s="34" t="s">
        <v>274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ht="15.75" customHeight="1" outlineLevel="2" x14ac:dyDescent="0.3">
      <c r="A22" s="114" t="s">
        <v>291</v>
      </c>
      <c r="B22" s="77"/>
      <c r="C22" s="34" t="s">
        <v>269</v>
      </c>
      <c r="D22" s="34" t="s">
        <v>269</v>
      </c>
      <c r="E22" s="34" t="s">
        <v>274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75" customFormat="1" ht="80.400000000000006" customHeight="1" outlineLevel="2" x14ac:dyDescent="0.3">
      <c r="A23" s="114" t="s">
        <v>559</v>
      </c>
      <c r="B23" s="158"/>
      <c r="C23" s="34" t="s">
        <v>269</v>
      </c>
      <c r="D23" s="34" t="s">
        <v>269</v>
      </c>
      <c r="E23" s="34" t="s">
        <v>274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ht="15.75" customHeight="1" outlineLevel="2" x14ac:dyDescent="0.3">
      <c r="A24" s="114" t="s">
        <v>292</v>
      </c>
      <c r="B24" s="77"/>
      <c r="C24" s="39" t="s">
        <v>293</v>
      </c>
      <c r="D24" s="39" t="s">
        <v>294</v>
      </c>
      <c r="E24" s="34" t="s">
        <v>560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61.2" customHeight="1" outlineLevel="2" x14ac:dyDescent="0.3">
      <c r="A25" s="122"/>
      <c r="B25" s="77"/>
      <c r="C25" s="39" t="s">
        <v>295</v>
      </c>
      <c r="D25" s="39" t="s">
        <v>561</v>
      </c>
      <c r="E25" s="39" t="s">
        <v>561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ht="28.5" customHeight="1" outlineLevel="2" x14ac:dyDescent="0.3">
      <c r="A26" s="114" t="s">
        <v>296</v>
      </c>
      <c r="B26" s="80"/>
      <c r="C26" s="80"/>
      <c r="D26" s="80"/>
      <c r="E26" s="7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ht="42" customHeight="1" x14ac:dyDescent="0.3">
      <c r="A27" s="86" t="s">
        <v>297</v>
      </c>
      <c r="B27" s="80"/>
      <c r="C27" s="80"/>
      <c r="D27" s="80"/>
      <c r="E27" s="7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ht="4.5" customHeight="1" x14ac:dyDescent="0.3">
      <c r="A28" s="84"/>
      <c r="B28" s="80"/>
      <c r="C28" s="80"/>
      <c r="D28" s="80"/>
      <c r="E28" s="77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5.75" customHeight="1" outlineLevel="1" x14ac:dyDescent="0.3">
      <c r="A29" s="123" t="s">
        <v>298</v>
      </c>
      <c r="B29" s="103" t="s">
        <v>255</v>
      </c>
      <c r="C29" s="80"/>
      <c r="D29" s="80"/>
      <c r="E29" s="7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ht="15.75" customHeight="1" outlineLevel="2" x14ac:dyDescent="0.3">
      <c r="A30" s="90"/>
      <c r="B30" s="103" t="s">
        <v>299</v>
      </c>
      <c r="C30" s="77"/>
      <c r="D30" s="5" t="s">
        <v>300</v>
      </c>
      <c r="E30" s="5" t="s">
        <v>301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15.75" customHeight="1" outlineLevel="2" x14ac:dyDescent="0.3">
      <c r="A31" s="40" t="s">
        <v>302</v>
      </c>
      <c r="B31" s="119" t="s">
        <v>303</v>
      </c>
      <c r="C31" s="77"/>
      <c r="D31" s="41">
        <v>1700</v>
      </c>
      <c r="E31" s="35" t="s">
        <v>304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5.75" customHeight="1" outlineLevel="2" x14ac:dyDescent="0.3">
      <c r="A32" s="40" t="s">
        <v>305</v>
      </c>
      <c r="B32" s="119" t="s">
        <v>306</v>
      </c>
      <c r="C32" s="77"/>
      <c r="D32" s="41">
        <v>2100</v>
      </c>
      <c r="E32" s="35" t="s">
        <v>307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ht="15.75" customHeight="1" outlineLevel="2" x14ac:dyDescent="0.3">
      <c r="A33" s="40" t="s">
        <v>308</v>
      </c>
      <c r="B33" s="119" t="s">
        <v>309</v>
      </c>
      <c r="C33" s="77"/>
      <c r="D33" s="41">
        <v>2500</v>
      </c>
      <c r="E33" s="3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ht="15.75" customHeight="1" outlineLevel="2" x14ac:dyDescent="0.3">
      <c r="A34" s="40" t="s">
        <v>310</v>
      </c>
      <c r="B34" s="119" t="s">
        <v>311</v>
      </c>
      <c r="C34" s="77"/>
      <c r="D34" s="41">
        <v>2200</v>
      </c>
      <c r="E34" s="37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ht="15.75" customHeight="1" outlineLevel="2" x14ac:dyDescent="0.3">
      <c r="A35" s="40" t="s">
        <v>312</v>
      </c>
      <c r="B35" s="119" t="s">
        <v>313</v>
      </c>
      <c r="C35" s="77"/>
      <c r="D35" s="41">
        <v>2100</v>
      </c>
      <c r="E35" s="3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ht="15.75" customHeight="1" outlineLevel="2" x14ac:dyDescent="0.3">
      <c r="A36" s="40" t="s">
        <v>314</v>
      </c>
      <c r="B36" s="119" t="s">
        <v>315</v>
      </c>
      <c r="C36" s="77"/>
      <c r="D36" s="41">
        <v>3300</v>
      </c>
      <c r="E36" s="3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ht="15.75" customHeight="1" outlineLevel="2" x14ac:dyDescent="0.3">
      <c r="A37" s="40" t="s">
        <v>316</v>
      </c>
      <c r="B37" s="119" t="s">
        <v>317</v>
      </c>
      <c r="C37" s="77"/>
      <c r="D37" s="41">
        <v>3000</v>
      </c>
      <c r="E37" s="37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5.75" customHeight="1" outlineLevel="2" x14ac:dyDescent="0.3">
      <c r="A38" s="40" t="s">
        <v>318</v>
      </c>
      <c r="B38" s="119" t="s">
        <v>319</v>
      </c>
      <c r="C38" s="77"/>
      <c r="D38" s="41">
        <v>3000</v>
      </c>
      <c r="E38" s="37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15.75" customHeight="1" outlineLevel="2" x14ac:dyDescent="0.3">
      <c r="A39" s="40" t="s">
        <v>320</v>
      </c>
      <c r="B39" s="119" t="s">
        <v>321</v>
      </c>
      <c r="C39" s="77"/>
      <c r="D39" s="41">
        <v>4990</v>
      </c>
      <c r="E39" s="35" t="s">
        <v>322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 customHeight="1" outlineLevel="2" x14ac:dyDescent="0.3">
      <c r="A40" s="40" t="s">
        <v>323</v>
      </c>
      <c r="B40" s="119" t="s">
        <v>324</v>
      </c>
      <c r="C40" s="77"/>
      <c r="D40" s="41">
        <v>5900</v>
      </c>
      <c r="E40" s="37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 customHeight="1" outlineLevel="2" x14ac:dyDescent="0.3">
      <c r="A41" s="40" t="s">
        <v>325</v>
      </c>
      <c r="B41" s="119" t="s">
        <v>326</v>
      </c>
      <c r="C41" s="77"/>
      <c r="D41" s="41">
        <v>5000</v>
      </c>
      <c r="E41" s="3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4.5" customHeight="1" x14ac:dyDescent="0.3">
      <c r="A42" s="84"/>
      <c r="B42" s="80"/>
      <c r="C42" s="80"/>
      <c r="D42" s="80"/>
      <c r="E42" s="7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45" customHeight="1" x14ac:dyDescent="0.3">
      <c r="A43" s="86" t="s">
        <v>327</v>
      </c>
      <c r="B43" s="80"/>
      <c r="C43" s="80"/>
      <c r="D43" s="80"/>
      <c r="E43" s="77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4.5" customHeight="1" x14ac:dyDescent="0.3">
      <c r="A44" s="84"/>
      <c r="B44" s="80"/>
      <c r="C44" s="80"/>
      <c r="D44" s="80"/>
      <c r="E44" s="7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.75" customHeight="1" outlineLevel="1" x14ac:dyDescent="0.3">
      <c r="A45" s="79" t="s">
        <v>328</v>
      </c>
      <c r="B45" s="80"/>
      <c r="C45" s="80"/>
      <c r="D45" s="80"/>
      <c r="E45" s="7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ht="54" customHeight="1" outlineLevel="2" x14ac:dyDescent="0.3">
      <c r="A46" s="19" t="s">
        <v>329</v>
      </c>
      <c r="B46" s="39" t="s">
        <v>330</v>
      </c>
      <c r="C46" s="39" t="s">
        <v>331</v>
      </c>
      <c r="D46" s="39" t="s">
        <v>332</v>
      </c>
      <c r="E46" s="39" t="s">
        <v>333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88.25" customHeight="1" outlineLevel="2" x14ac:dyDescent="0.3">
      <c r="A47" s="19" t="s">
        <v>334</v>
      </c>
      <c r="B47" s="42" t="s">
        <v>335</v>
      </c>
      <c r="C47" s="42" t="s">
        <v>336</v>
      </c>
      <c r="D47" s="42" t="s">
        <v>337</v>
      </c>
      <c r="E47" s="42" t="s">
        <v>338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</row>
    <row r="48" spans="1:25" ht="60" customHeight="1" outlineLevel="2" x14ac:dyDescent="0.3">
      <c r="A48" s="43"/>
      <c r="B48" s="39" t="s">
        <v>339</v>
      </c>
      <c r="C48" s="39" t="s">
        <v>340</v>
      </c>
      <c r="D48" s="39" t="s">
        <v>341</v>
      </c>
      <c r="E48" s="39" t="s">
        <v>342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ht="15.75" customHeight="1" outlineLevel="1" x14ac:dyDescent="0.3">
      <c r="A49" s="79" t="s">
        <v>343</v>
      </c>
      <c r="B49" s="80"/>
      <c r="C49" s="80"/>
      <c r="D49" s="80"/>
      <c r="E49" s="7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ht="44.25" customHeight="1" outlineLevel="2" x14ac:dyDescent="0.3">
      <c r="A50" s="121" t="s">
        <v>344</v>
      </c>
      <c r="B50" s="95"/>
      <c r="C50" s="120" t="s">
        <v>345</v>
      </c>
      <c r="D50" s="80"/>
      <c r="E50" s="7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ht="28.5" customHeight="1" outlineLevel="2" x14ac:dyDescent="0.3">
      <c r="A51" s="96"/>
      <c r="B51" s="97"/>
      <c r="C51" s="83" t="s">
        <v>346</v>
      </c>
      <c r="D51" s="80"/>
      <c r="E51" s="7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pans="1:25" ht="51.75" customHeight="1" outlineLevel="2" x14ac:dyDescent="0.3">
      <c r="A52" s="121" t="s">
        <v>347</v>
      </c>
      <c r="B52" s="95"/>
      <c r="C52" s="120" t="s">
        <v>348</v>
      </c>
      <c r="D52" s="80"/>
      <c r="E52" s="77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</row>
    <row r="53" spans="1:25" ht="18.75" customHeight="1" outlineLevel="2" x14ac:dyDescent="0.3">
      <c r="A53" s="96"/>
      <c r="B53" s="97"/>
      <c r="C53" s="83" t="s">
        <v>346</v>
      </c>
      <c r="D53" s="80"/>
      <c r="E53" s="77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</row>
    <row r="54" spans="1:25" ht="54" customHeight="1" outlineLevel="2" x14ac:dyDescent="0.3">
      <c r="A54" s="121" t="s">
        <v>349</v>
      </c>
      <c r="B54" s="95"/>
      <c r="C54" s="120" t="s">
        <v>350</v>
      </c>
      <c r="D54" s="80"/>
      <c r="E54" s="77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spans="1:25" ht="18.75" customHeight="1" outlineLevel="2" x14ac:dyDescent="0.3">
      <c r="A55" s="96"/>
      <c r="B55" s="97"/>
      <c r="C55" s="83" t="s">
        <v>346</v>
      </c>
      <c r="D55" s="80"/>
      <c r="E55" s="77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</row>
    <row r="56" spans="1:25" ht="36.75" customHeight="1" outlineLevel="2" x14ac:dyDescent="0.3">
      <c r="A56" s="121" t="s">
        <v>351</v>
      </c>
      <c r="B56" s="95"/>
      <c r="C56" s="120" t="s">
        <v>352</v>
      </c>
      <c r="D56" s="80"/>
      <c r="E56" s="7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</row>
    <row r="57" spans="1:25" ht="18.75" customHeight="1" outlineLevel="2" x14ac:dyDescent="0.3">
      <c r="A57" s="96"/>
      <c r="B57" s="97"/>
      <c r="C57" s="83" t="s">
        <v>353</v>
      </c>
      <c r="D57" s="80"/>
      <c r="E57" s="7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</row>
    <row r="58" spans="1:25" ht="4.5" customHeight="1" x14ac:dyDescent="0.3">
      <c r="A58" s="100"/>
      <c r="B58" s="80"/>
      <c r="C58" s="80"/>
      <c r="D58" s="80"/>
      <c r="E58" s="7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</row>
    <row r="59" spans="1:25" ht="37.5" customHeight="1" x14ac:dyDescent="0.3">
      <c r="A59" s="86" t="s">
        <v>354</v>
      </c>
      <c r="B59" s="80"/>
      <c r="C59" s="80"/>
      <c r="D59" s="80"/>
      <c r="E59" s="7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 spans="1:25" ht="4.5" customHeight="1" x14ac:dyDescent="0.3">
      <c r="A60" s="84"/>
      <c r="B60" s="80"/>
      <c r="C60" s="80"/>
      <c r="D60" s="80"/>
      <c r="E60" s="7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 spans="1:25" ht="15.75" customHeight="1" outlineLevel="1" x14ac:dyDescent="0.3">
      <c r="A61" s="79" t="s">
        <v>355</v>
      </c>
      <c r="B61" s="80"/>
      <c r="C61" s="80"/>
      <c r="D61" s="77"/>
      <c r="E61" s="2" t="s">
        <v>2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 spans="1:25" ht="30" customHeight="1" outlineLevel="2" x14ac:dyDescent="0.3">
      <c r="A62" s="44" t="s">
        <v>356</v>
      </c>
      <c r="B62" s="114" t="s">
        <v>357</v>
      </c>
      <c r="C62" s="80"/>
      <c r="D62" s="77"/>
      <c r="E62" s="4">
        <v>27590</v>
      </c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 spans="1:25" ht="30" customHeight="1" outlineLevel="2" x14ac:dyDescent="0.3">
      <c r="A63" s="44" t="s">
        <v>358</v>
      </c>
      <c r="B63" s="114" t="s">
        <v>359</v>
      </c>
      <c r="C63" s="80"/>
      <c r="D63" s="77"/>
      <c r="E63" s="4">
        <v>22990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 spans="1:25" ht="30" customHeight="1" outlineLevel="2" x14ac:dyDescent="0.3">
      <c r="A64" s="44" t="s">
        <v>360</v>
      </c>
      <c r="B64" s="114" t="s">
        <v>361</v>
      </c>
      <c r="C64" s="80"/>
      <c r="D64" s="77"/>
      <c r="E64" s="4">
        <v>13790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 spans="1:25" ht="30" customHeight="1" outlineLevel="2" x14ac:dyDescent="0.3">
      <c r="A65" s="44" t="s">
        <v>362</v>
      </c>
      <c r="B65" s="114" t="s">
        <v>363</v>
      </c>
      <c r="C65" s="80"/>
      <c r="D65" s="77"/>
      <c r="E65" s="4">
        <v>11490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 spans="1:25" ht="30" customHeight="1" outlineLevel="2" x14ac:dyDescent="0.3">
      <c r="A66" s="44" t="s">
        <v>364</v>
      </c>
      <c r="B66" s="114" t="s">
        <v>365</v>
      </c>
      <c r="C66" s="80"/>
      <c r="D66" s="77"/>
      <c r="E66" s="4">
        <v>11490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 spans="1:25" ht="30" customHeight="1" outlineLevel="2" x14ac:dyDescent="0.3">
      <c r="A67" s="44" t="s">
        <v>366</v>
      </c>
      <c r="B67" s="114" t="s">
        <v>367</v>
      </c>
      <c r="C67" s="80"/>
      <c r="D67" s="77"/>
      <c r="E67" s="4">
        <v>9190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 spans="1:25" ht="45" customHeight="1" outlineLevel="2" x14ac:dyDescent="0.3">
      <c r="A68" s="44" t="s">
        <v>368</v>
      </c>
      <c r="B68" s="114" t="s">
        <v>369</v>
      </c>
      <c r="C68" s="80"/>
      <c r="D68" s="77"/>
      <c r="E68" s="4">
        <v>11490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 spans="1:25" ht="15.75" customHeight="1" x14ac:dyDescent="0.3">
      <c r="A69" s="25"/>
      <c r="B69" s="26"/>
      <c r="C69" s="31"/>
      <c r="D69" s="32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 spans="1:25" ht="15.75" customHeight="1" x14ac:dyDescent="0.3">
      <c r="A70" s="25"/>
      <c r="B70" s="26"/>
      <c r="C70" s="31"/>
      <c r="D70" s="32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1:25" ht="15.75" customHeight="1" x14ac:dyDescent="0.3">
      <c r="A71" s="25"/>
      <c r="B71" s="26"/>
      <c r="C71" s="31"/>
      <c r="D71" s="32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1:25" ht="15.75" customHeight="1" x14ac:dyDescent="0.3">
      <c r="A72" s="25"/>
      <c r="B72" s="26"/>
      <c r="C72" s="31"/>
      <c r="D72" s="32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5.75" customHeight="1" x14ac:dyDescent="0.3">
      <c r="A73" s="25"/>
      <c r="B73" s="26"/>
      <c r="C73" s="31"/>
      <c r="D73" s="32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 customHeight="1" x14ac:dyDescent="0.3">
      <c r="A74" s="25"/>
      <c r="B74" s="26"/>
      <c r="C74" s="31"/>
      <c r="D74" s="32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.75" customHeight="1" x14ac:dyDescent="0.3">
      <c r="A75" s="25"/>
      <c r="B75" s="26"/>
      <c r="C75" s="31"/>
      <c r="D75" s="32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1:25" ht="15.75" customHeight="1" x14ac:dyDescent="0.3">
      <c r="A76" s="25"/>
      <c r="B76" s="26"/>
      <c r="C76" s="31"/>
      <c r="D76" s="32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15.75" customHeight="1" x14ac:dyDescent="0.3">
      <c r="A77" s="25"/>
      <c r="B77" s="26"/>
      <c r="C77" s="31"/>
      <c r="D77" s="32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1:25" ht="15.75" customHeight="1" x14ac:dyDescent="0.3">
      <c r="A78" s="25"/>
      <c r="B78" s="26"/>
      <c r="C78" s="31"/>
      <c r="D78" s="32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1:25" ht="15.75" customHeight="1" x14ac:dyDescent="0.3">
      <c r="A79" s="25"/>
      <c r="B79" s="26"/>
      <c r="C79" s="31"/>
      <c r="D79" s="32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5.75" customHeight="1" x14ac:dyDescent="0.3">
      <c r="A80" s="25"/>
      <c r="B80" s="26"/>
      <c r="C80" s="31"/>
      <c r="D80" s="32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5.75" customHeight="1" x14ac:dyDescent="0.3">
      <c r="A81" s="25"/>
      <c r="B81" s="26"/>
      <c r="C81" s="31"/>
      <c r="D81" s="32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1:25" ht="15.75" customHeight="1" x14ac:dyDescent="0.3">
      <c r="A82" s="25"/>
      <c r="B82" s="26"/>
      <c r="C82" s="31"/>
      <c r="D82" s="32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 spans="1:25" ht="15.75" customHeight="1" x14ac:dyDescent="0.3">
      <c r="A83" s="25"/>
      <c r="B83" s="26"/>
      <c r="C83" s="31"/>
      <c r="D83" s="32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 spans="1:25" ht="15.75" customHeight="1" x14ac:dyDescent="0.3">
      <c r="A84" s="25"/>
      <c r="B84" s="26"/>
      <c r="C84" s="31"/>
      <c r="D84" s="32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 spans="1:25" ht="15.75" customHeight="1" x14ac:dyDescent="0.3">
      <c r="A85" s="25"/>
      <c r="B85" s="26"/>
      <c r="C85" s="31"/>
      <c r="D85" s="32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5" ht="15.75" customHeight="1" x14ac:dyDescent="0.3">
      <c r="A86" s="25"/>
      <c r="B86" s="26"/>
      <c r="C86" s="31"/>
      <c r="D86" s="32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5" ht="15.75" customHeight="1" x14ac:dyDescent="0.3">
      <c r="A87" s="25"/>
      <c r="B87" s="26"/>
      <c r="C87" s="31"/>
      <c r="D87" s="32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5" ht="15.75" customHeight="1" x14ac:dyDescent="0.3">
      <c r="A88" s="25"/>
      <c r="B88" s="26"/>
      <c r="C88" s="31"/>
      <c r="D88" s="32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 spans="1:25" ht="15.75" customHeight="1" x14ac:dyDescent="0.3">
      <c r="A89" s="25"/>
      <c r="B89" s="26"/>
      <c r="C89" s="31"/>
      <c r="D89" s="32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 spans="1:25" ht="15.75" customHeight="1" x14ac:dyDescent="0.3">
      <c r="A90" s="25"/>
      <c r="B90" s="26"/>
      <c r="C90" s="31"/>
      <c r="D90" s="32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 spans="1:25" ht="15.75" customHeight="1" x14ac:dyDescent="0.3">
      <c r="A91" s="25"/>
      <c r="B91" s="26"/>
      <c r="C91" s="31"/>
      <c r="D91" s="32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 spans="1:25" ht="15.75" customHeight="1" x14ac:dyDescent="0.3">
      <c r="A92" s="25"/>
      <c r="B92" s="26"/>
      <c r="C92" s="31"/>
      <c r="D92" s="32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 spans="1:25" ht="15.75" customHeight="1" x14ac:dyDescent="0.3">
      <c r="A93" s="25"/>
      <c r="B93" s="26"/>
      <c r="C93" s="31"/>
      <c r="D93" s="32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 spans="1:25" ht="15.75" customHeight="1" x14ac:dyDescent="0.3">
      <c r="A94" s="25"/>
      <c r="B94" s="26"/>
      <c r="C94" s="31"/>
      <c r="D94" s="32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 spans="1:25" ht="15.75" customHeight="1" x14ac:dyDescent="0.3">
      <c r="A95" s="25"/>
      <c r="B95" s="26"/>
      <c r="C95" s="31"/>
      <c r="D95" s="32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 spans="1:25" ht="15.75" customHeight="1" x14ac:dyDescent="0.3">
      <c r="A96" s="25"/>
      <c r="B96" s="26"/>
      <c r="C96" s="31"/>
      <c r="D96" s="32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 spans="1:25" ht="15.75" customHeight="1" x14ac:dyDescent="0.3">
      <c r="A97" s="25"/>
      <c r="B97" s="26"/>
      <c r="C97" s="31"/>
      <c r="D97" s="32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5.75" customHeight="1" x14ac:dyDescent="0.3">
      <c r="A98" s="25"/>
      <c r="B98" s="26"/>
      <c r="C98" s="31"/>
      <c r="D98" s="32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5.75" customHeight="1" x14ac:dyDescent="0.3">
      <c r="A99" s="25"/>
      <c r="B99" s="26"/>
      <c r="C99" s="31"/>
      <c r="D99" s="32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5.75" customHeight="1" x14ac:dyDescent="0.3">
      <c r="A100" s="25"/>
      <c r="B100" s="26"/>
      <c r="C100" s="31"/>
      <c r="D100" s="32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 spans="1:25" ht="15.75" customHeight="1" x14ac:dyDescent="0.3">
      <c r="A101" s="25"/>
      <c r="B101" s="26"/>
      <c r="C101" s="31"/>
      <c r="D101" s="32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 spans="1:25" ht="15.75" customHeight="1" x14ac:dyDescent="0.3">
      <c r="A102" s="25"/>
      <c r="B102" s="26"/>
      <c r="C102" s="31"/>
      <c r="D102" s="32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15.75" customHeight="1" x14ac:dyDescent="0.3">
      <c r="A103" s="25"/>
      <c r="B103" s="26"/>
      <c r="C103" s="31"/>
      <c r="D103" s="32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 spans="1:25" ht="15.75" customHeight="1" x14ac:dyDescent="0.3">
      <c r="A104" s="25"/>
      <c r="B104" s="26"/>
      <c r="C104" s="31"/>
      <c r="D104" s="32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 spans="1:25" ht="15.75" customHeight="1" x14ac:dyDescent="0.3">
      <c r="A105" s="25"/>
      <c r="B105" s="26"/>
      <c r="C105" s="31"/>
      <c r="D105" s="32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5.75" customHeight="1" x14ac:dyDescent="0.3">
      <c r="A106" s="25"/>
      <c r="B106" s="26"/>
      <c r="C106" s="31"/>
      <c r="D106" s="32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 spans="1:25" ht="15.75" customHeight="1" x14ac:dyDescent="0.3">
      <c r="A107" s="25"/>
      <c r="B107" s="26"/>
      <c r="C107" s="31"/>
      <c r="D107" s="32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 customHeight="1" x14ac:dyDescent="0.3">
      <c r="A108" s="25"/>
      <c r="B108" s="26"/>
      <c r="C108" s="31"/>
      <c r="D108" s="32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5.75" customHeight="1" x14ac:dyDescent="0.3">
      <c r="A109" s="25"/>
      <c r="B109" s="26"/>
      <c r="C109" s="31"/>
      <c r="D109" s="32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 spans="1:25" ht="15.75" customHeight="1" x14ac:dyDescent="0.3">
      <c r="A110" s="25"/>
      <c r="B110" s="26"/>
      <c r="C110" s="31"/>
      <c r="D110" s="32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 spans="1:25" ht="15.75" customHeight="1" x14ac:dyDescent="0.3">
      <c r="A111" s="25"/>
      <c r="B111" s="26"/>
      <c r="C111" s="31"/>
      <c r="D111" s="32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 spans="1:25" ht="15.75" customHeight="1" x14ac:dyDescent="0.3">
      <c r="A112" s="25"/>
      <c r="B112" s="26"/>
      <c r="C112" s="31"/>
      <c r="D112" s="32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 spans="1:25" ht="15.75" customHeight="1" x14ac:dyDescent="0.3">
      <c r="A113" s="25"/>
      <c r="B113" s="26"/>
      <c r="C113" s="31"/>
      <c r="D113" s="32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 spans="1:25" ht="15.75" customHeight="1" x14ac:dyDescent="0.3">
      <c r="A114" s="25"/>
      <c r="B114" s="26"/>
      <c r="C114" s="31"/>
      <c r="D114" s="32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 spans="1:25" ht="15.75" customHeight="1" x14ac:dyDescent="0.3">
      <c r="A115" s="25"/>
      <c r="B115" s="26"/>
      <c r="C115" s="31"/>
      <c r="D115" s="3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5.75" customHeight="1" x14ac:dyDescent="0.3">
      <c r="A116" s="25"/>
      <c r="B116" s="26"/>
      <c r="C116" s="31"/>
      <c r="D116" s="32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 spans="1:25" ht="15.75" customHeight="1" x14ac:dyDescent="0.3">
      <c r="A117" s="25"/>
      <c r="B117" s="26"/>
      <c r="C117" s="31"/>
      <c r="D117" s="32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 spans="1:25" ht="15.75" customHeight="1" x14ac:dyDescent="0.3">
      <c r="A118" s="25"/>
      <c r="B118" s="26"/>
      <c r="C118" s="31"/>
      <c r="D118" s="32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 spans="1:25" ht="15.75" customHeight="1" x14ac:dyDescent="0.3">
      <c r="A119" s="25"/>
      <c r="B119" s="26"/>
      <c r="C119" s="31"/>
      <c r="D119" s="32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 spans="1:25" ht="15.75" customHeight="1" x14ac:dyDescent="0.3">
      <c r="A120" s="25"/>
      <c r="B120" s="26"/>
      <c r="C120" s="31"/>
      <c r="D120" s="32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 spans="1:25" ht="15.75" customHeight="1" x14ac:dyDescent="0.3">
      <c r="A121" s="25"/>
      <c r="B121" s="26"/>
      <c r="C121" s="31"/>
      <c r="D121" s="32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 spans="1:25" ht="15.75" customHeight="1" x14ac:dyDescent="0.3">
      <c r="A122" s="25"/>
      <c r="B122" s="26"/>
      <c r="C122" s="31"/>
      <c r="D122" s="32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 spans="1:25" ht="15.75" customHeight="1" x14ac:dyDescent="0.3">
      <c r="A123" s="25"/>
      <c r="B123" s="26"/>
      <c r="C123" s="31"/>
      <c r="D123" s="32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1:25" ht="15.75" customHeight="1" x14ac:dyDescent="0.3">
      <c r="A124" s="25"/>
      <c r="B124" s="26"/>
      <c r="C124" s="31"/>
      <c r="D124" s="32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1:25" ht="15.75" customHeight="1" x14ac:dyDescent="0.3">
      <c r="A125" s="25"/>
      <c r="B125" s="26"/>
      <c r="C125" s="31"/>
      <c r="D125" s="32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1:25" ht="15.75" customHeight="1" x14ac:dyDescent="0.3">
      <c r="A126" s="25"/>
      <c r="B126" s="26"/>
      <c r="C126" s="31"/>
      <c r="D126" s="32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1:25" ht="15.75" customHeight="1" x14ac:dyDescent="0.3">
      <c r="A127" s="25"/>
      <c r="B127" s="26"/>
      <c r="C127" s="31"/>
      <c r="D127" s="32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1:25" ht="15.75" customHeight="1" x14ac:dyDescent="0.3">
      <c r="A128" s="25"/>
      <c r="B128" s="26"/>
      <c r="C128" s="31"/>
      <c r="D128" s="32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1:25" ht="15.75" customHeight="1" x14ac:dyDescent="0.3">
      <c r="A129" s="25"/>
      <c r="B129" s="26"/>
      <c r="C129" s="31"/>
      <c r="D129" s="32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1:25" ht="15.75" customHeight="1" x14ac:dyDescent="0.3">
      <c r="A130" s="25"/>
      <c r="B130" s="26"/>
      <c r="C130" s="31"/>
      <c r="D130" s="32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5" ht="15.75" customHeight="1" x14ac:dyDescent="0.3">
      <c r="A131" s="25"/>
      <c r="B131" s="26"/>
      <c r="C131" s="31"/>
      <c r="D131" s="32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1:25" ht="15.75" customHeight="1" x14ac:dyDescent="0.3">
      <c r="A132" s="25"/>
      <c r="B132" s="26"/>
      <c r="C132" s="31"/>
      <c r="D132" s="32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1:25" ht="15.75" customHeight="1" x14ac:dyDescent="0.3">
      <c r="A133" s="25"/>
      <c r="B133" s="26"/>
      <c r="C133" s="31"/>
      <c r="D133" s="32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1:25" ht="15.75" customHeight="1" x14ac:dyDescent="0.3">
      <c r="A134" s="25"/>
      <c r="B134" s="26"/>
      <c r="C134" s="31"/>
      <c r="D134" s="32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1:25" ht="15.75" customHeight="1" x14ac:dyDescent="0.3">
      <c r="A135" s="25"/>
      <c r="B135" s="26"/>
      <c r="C135" s="31"/>
      <c r="D135" s="32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1:25" ht="15.75" customHeight="1" x14ac:dyDescent="0.3">
      <c r="A136" s="25"/>
      <c r="B136" s="26"/>
      <c r="C136" s="31"/>
      <c r="D136" s="32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1:25" ht="15.75" customHeight="1" x14ac:dyDescent="0.3">
      <c r="A137" s="25"/>
      <c r="B137" s="26"/>
      <c r="C137" s="31"/>
      <c r="D137" s="32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1:25" ht="15.75" customHeight="1" x14ac:dyDescent="0.3">
      <c r="A138" s="25"/>
      <c r="B138" s="26"/>
      <c r="C138" s="31"/>
      <c r="D138" s="32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5.75" customHeight="1" x14ac:dyDescent="0.3">
      <c r="A139" s="25"/>
      <c r="B139" s="26"/>
      <c r="C139" s="31"/>
      <c r="D139" s="32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1:25" ht="15.75" customHeight="1" x14ac:dyDescent="0.3">
      <c r="A140" s="25"/>
      <c r="B140" s="26"/>
      <c r="C140" s="31"/>
      <c r="D140" s="32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1:25" ht="15.75" customHeight="1" x14ac:dyDescent="0.3">
      <c r="A141" s="25"/>
      <c r="B141" s="26"/>
      <c r="C141" s="31"/>
      <c r="D141" s="32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 customHeight="1" x14ac:dyDescent="0.3">
      <c r="A142" s="25"/>
      <c r="B142" s="26"/>
      <c r="C142" s="31"/>
      <c r="D142" s="32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5.75" customHeight="1" x14ac:dyDescent="0.3">
      <c r="A143" s="25"/>
      <c r="B143" s="26"/>
      <c r="C143" s="31"/>
      <c r="D143" s="32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1:25" ht="15.75" customHeight="1" x14ac:dyDescent="0.3">
      <c r="A144" s="25"/>
      <c r="B144" s="26"/>
      <c r="C144" s="31"/>
      <c r="D144" s="32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1:25" ht="15.75" customHeight="1" x14ac:dyDescent="0.3">
      <c r="A145" s="25"/>
      <c r="B145" s="26"/>
      <c r="C145" s="31"/>
      <c r="D145" s="32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.75" customHeight="1" x14ac:dyDescent="0.3">
      <c r="A146" s="25"/>
      <c r="B146" s="26"/>
      <c r="C146" s="31"/>
      <c r="D146" s="32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1:25" ht="15.75" customHeight="1" x14ac:dyDescent="0.3">
      <c r="A147" s="25"/>
      <c r="B147" s="26"/>
      <c r="C147" s="31"/>
      <c r="D147" s="32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1:25" ht="15.75" customHeight="1" x14ac:dyDescent="0.3">
      <c r="A148" s="25"/>
      <c r="B148" s="26"/>
      <c r="C148" s="31"/>
      <c r="D148" s="32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1:25" ht="15.75" customHeight="1" x14ac:dyDescent="0.3">
      <c r="A149" s="25"/>
      <c r="B149" s="26"/>
      <c r="C149" s="31"/>
      <c r="D149" s="32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5.75" customHeight="1" x14ac:dyDescent="0.3">
      <c r="A150" s="25"/>
      <c r="B150" s="26"/>
      <c r="C150" s="31"/>
      <c r="D150" s="32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1:25" ht="15.75" customHeight="1" x14ac:dyDescent="0.3">
      <c r="A151" s="25"/>
      <c r="B151" s="26"/>
      <c r="C151" s="31"/>
      <c r="D151" s="32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1:25" ht="15.75" customHeight="1" x14ac:dyDescent="0.3">
      <c r="A152" s="25"/>
      <c r="B152" s="26"/>
      <c r="C152" s="31"/>
      <c r="D152" s="32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1:25" ht="15.75" customHeight="1" x14ac:dyDescent="0.3">
      <c r="A153" s="25"/>
      <c r="B153" s="26"/>
      <c r="C153" s="31"/>
      <c r="D153" s="32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1:25" ht="15.75" customHeight="1" x14ac:dyDescent="0.3">
      <c r="A154" s="25"/>
      <c r="B154" s="26"/>
      <c r="C154" s="31"/>
      <c r="D154" s="32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1:25" ht="15.75" customHeight="1" x14ac:dyDescent="0.3">
      <c r="A155" s="25"/>
      <c r="B155" s="26"/>
      <c r="C155" s="31"/>
      <c r="D155" s="32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1:25" ht="15.75" customHeight="1" x14ac:dyDescent="0.3">
      <c r="A156" s="25"/>
      <c r="B156" s="26"/>
      <c r="C156" s="31"/>
      <c r="D156" s="32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1:25" ht="15.75" customHeight="1" x14ac:dyDescent="0.3">
      <c r="A157" s="25"/>
      <c r="B157" s="26"/>
      <c r="C157" s="31"/>
      <c r="D157" s="32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1:25" ht="15.75" customHeight="1" x14ac:dyDescent="0.3">
      <c r="A158" s="25"/>
      <c r="B158" s="26"/>
      <c r="C158" s="31"/>
      <c r="D158" s="32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1:25" ht="15.75" customHeight="1" x14ac:dyDescent="0.3">
      <c r="A159" s="25"/>
      <c r="B159" s="26"/>
      <c r="C159" s="31"/>
      <c r="D159" s="32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1:25" ht="15.75" customHeight="1" x14ac:dyDescent="0.3">
      <c r="A160" s="25"/>
      <c r="B160" s="26"/>
      <c r="C160" s="31"/>
      <c r="D160" s="32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1:25" ht="15.75" customHeight="1" x14ac:dyDescent="0.3">
      <c r="A161" s="25"/>
      <c r="B161" s="26"/>
      <c r="C161" s="31"/>
      <c r="D161" s="32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1:25" ht="15.75" customHeight="1" x14ac:dyDescent="0.3">
      <c r="A162" s="25"/>
      <c r="B162" s="26"/>
      <c r="C162" s="31"/>
      <c r="D162" s="32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1:25" ht="15.75" customHeight="1" x14ac:dyDescent="0.3">
      <c r="A163" s="25"/>
      <c r="B163" s="26"/>
      <c r="C163" s="31"/>
      <c r="D163" s="32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1:25" ht="15.75" customHeight="1" x14ac:dyDescent="0.3">
      <c r="A164" s="25"/>
      <c r="B164" s="26"/>
      <c r="C164" s="31"/>
      <c r="D164" s="32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1:25" ht="15.75" customHeight="1" x14ac:dyDescent="0.3">
      <c r="A165" s="25"/>
      <c r="B165" s="26"/>
      <c r="C165" s="31"/>
      <c r="D165" s="32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1:25" ht="15.75" customHeight="1" x14ac:dyDescent="0.3">
      <c r="A166" s="25"/>
      <c r="B166" s="26"/>
      <c r="C166" s="31"/>
      <c r="D166" s="32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1:25" ht="15.75" customHeight="1" x14ac:dyDescent="0.3">
      <c r="A167" s="25"/>
      <c r="B167" s="26"/>
      <c r="C167" s="31"/>
      <c r="D167" s="32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1:25" ht="15.75" customHeight="1" x14ac:dyDescent="0.3">
      <c r="A168" s="25"/>
      <c r="B168" s="26"/>
      <c r="C168" s="31"/>
      <c r="D168" s="32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1:25" ht="15.75" customHeight="1" x14ac:dyDescent="0.3">
      <c r="A169" s="25"/>
      <c r="B169" s="26"/>
      <c r="C169" s="31"/>
      <c r="D169" s="32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1:25" ht="15.75" customHeight="1" x14ac:dyDescent="0.3">
      <c r="A170" s="25"/>
      <c r="B170" s="26"/>
      <c r="C170" s="31"/>
      <c r="D170" s="32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1:25" ht="15.75" customHeight="1" x14ac:dyDescent="0.3">
      <c r="A171" s="25"/>
      <c r="B171" s="26"/>
      <c r="C171" s="31"/>
      <c r="D171" s="32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5.75" customHeight="1" x14ac:dyDescent="0.3">
      <c r="A172" s="25"/>
      <c r="B172" s="26"/>
      <c r="C172" s="31"/>
      <c r="D172" s="32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 spans="1:25" ht="15.75" customHeight="1" x14ac:dyDescent="0.3">
      <c r="A173" s="25"/>
      <c r="B173" s="26"/>
      <c r="C173" s="31"/>
      <c r="D173" s="32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 spans="1:25" ht="15.75" customHeight="1" x14ac:dyDescent="0.3">
      <c r="A174" s="25"/>
      <c r="B174" s="26"/>
      <c r="C174" s="31"/>
      <c r="D174" s="32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 spans="1:25" ht="15.75" customHeight="1" x14ac:dyDescent="0.3">
      <c r="A175" s="25"/>
      <c r="B175" s="26"/>
      <c r="C175" s="31"/>
      <c r="D175" s="32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.75" customHeight="1" x14ac:dyDescent="0.3">
      <c r="A176" s="25"/>
      <c r="B176" s="26"/>
      <c r="C176" s="31"/>
      <c r="D176" s="32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 spans="1:25" ht="15.75" customHeight="1" x14ac:dyDescent="0.3">
      <c r="A177" s="25"/>
      <c r="B177" s="26"/>
      <c r="C177" s="31"/>
      <c r="D177" s="32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 spans="1:25" ht="15.75" customHeight="1" x14ac:dyDescent="0.3">
      <c r="A178" s="25"/>
      <c r="B178" s="26"/>
      <c r="C178" s="31"/>
      <c r="D178" s="32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 spans="1:25" ht="15.75" customHeight="1" x14ac:dyDescent="0.3">
      <c r="A179" s="25"/>
      <c r="B179" s="26"/>
      <c r="C179" s="31"/>
      <c r="D179" s="32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5.75" customHeight="1" x14ac:dyDescent="0.3">
      <c r="A180" s="25"/>
      <c r="B180" s="26"/>
      <c r="C180" s="31"/>
      <c r="D180" s="32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 spans="1:25" ht="15.75" customHeight="1" x14ac:dyDescent="0.3">
      <c r="A181" s="25"/>
      <c r="B181" s="26"/>
      <c r="C181" s="31"/>
      <c r="D181" s="32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 spans="1:25" ht="15.75" customHeight="1" x14ac:dyDescent="0.3">
      <c r="A182" s="25"/>
      <c r="B182" s="26"/>
      <c r="C182" s="31"/>
      <c r="D182" s="32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 spans="1:25" ht="15.75" customHeight="1" x14ac:dyDescent="0.3">
      <c r="A183" s="25"/>
      <c r="B183" s="26"/>
      <c r="C183" s="31"/>
      <c r="D183" s="32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.75" customHeight="1" x14ac:dyDescent="0.3">
      <c r="A184" s="25"/>
      <c r="B184" s="26"/>
      <c r="C184" s="31"/>
      <c r="D184" s="32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.75" customHeight="1" x14ac:dyDescent="0.3">
      <c r="A185" s="25"/>
      <c r="B185" s="26"/>
      <c r="C185" s="31"/>
      <c r="D185" s="32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 spans="1:25" ht="15.75" customHeight="1" x14ac:dyDescent="0.3">
      <c r="A186" s="25"/>
      <c r="B186" s="26"/>
      <c r="C186" s="31"/>
      <c r="D186" s="32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 spans="1:25" ht="15.75" customHeight="1" x14ac:dyDescent="0.3">
      <c r="A187" s="25"/>
      <c r="B187" s="26"/>
      <c r="C187" s="31"/>
      <c r="D187" s="32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 spans="1:25" ht="15.75" customHeight="1" x14ac:dyDescent="0.3">
      <c r="A188" s="25"/>
      <c r="B188" s="26"/>
      <c r="C188" s="31"/>
      <c r="D188" s="32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 spans="1:25" ht="15.75" customHeight="1" x14ac:dyDescent="0.3">
      <c r="A189" s="25"/>
      <c r="B189" s="26"/>
      <c r="C189" s="31"/>
      <c r="D189" s="32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 spans="1:25" ht="15.75" customHeight="1" x14ac:dyDescent="0.3">
      <c r="A190" s="25"/>
      <c r="B190" s="26"/>
      <c r="C190" s="31"/>
      <c r="D190" s="32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 spans="1:25" ht="15.75" customHeight="1" x14ac:dyDescent="0.3">
      <c r="A191" s="25"/>
      <c r="B191" s="26"/>
      <c r="C191" s="31"/>
      <c r="D191" s="32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25" ht="15.75" customHeight="1" x14ac:dyDescent="0.3">
      <c r="A192" s="25"/>
      <c r="B192" s="26"/>
      <c r="C192" s="31"/>
      <c r="D192" s="32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25" ht="15.75" customHeight="1" x14ac:dyDescent="0.3">
      <c r="A193" s="25"/>
      <c r="B193" s="26"/>
      <c r="C193" s="31"/>
      <c r="D193" s="32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25" ht="15.75" customHeight="1" x14ac:dyDescent="0.3">
      <c r="A194" s="25"/>
      <c r="B194" s="26"/>
      <c r="C194" s="31"/>
      <c r="D194" s="32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 spans="1:25" ht="15.75" customHeight="1" x14ac:dyDescent="0.3">
      <c r="A195" s="25"/>
      <c r="B195" s="26"/>
      <c r="C195" s="31"/>
      <c r="D195" s="32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5" ht="15.75" customHeight="1" x14ac:dyDescent="0.3">
      <c r="A196" s="25"/>
      <c r="B196" s="26"/>
      <c r="C196" s="31"/>
      <c r="D196" s="32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25" ht="15.75" customHeight="1" x14ac:dyDescent="0.3">
      <c r="A197" s="25"/>
      <c r="B197" s="26"/>
      <c r="C197" s="31"/>
      <c r="D197" s="32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5" ht="15.75" customHeight="1" x14ac:dyDescent="0.3">
      <c r="A198" s="25"/>
      <c r="B198" s="26"/>
      <c r="C198" s="31"/>
      <c r="D198" s="32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25" ht="15.75" customHeight="1" x14ac:dyDescent="0.3">
      <c r="A199" s="25"/>
      <c r="B199" s="26"/>
      <c r="C199" s="31"/>
      <c r="D199" s="32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5" ht="15.75" customHeight="1" x14ac:dyDescent="0.3">
      <c r="A200" s="25"/>
      <c r="B200" s="26"/>
      <c r="C200" s="31"/>
      <c r="D200" s="32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25" ht="15.75" customHeight="1" x14ac:dyDescent="0.3">
      <c r="A201" s="25"/>
      <c r="B201" s="26"/>
      <c r="C201" s="31"/>
      <c r="D201" s="32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5" ht="15.75" customHeight="1" x14ac:dyDescent="0.3">
      <c r="A202" s="25"/>
      <c r="B202" s="26"/>
      <c r="C202" s="31"/>
      <c r="D202" s="32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25" ht="15.75" customHeight="1" x14ac:dyDescent="0.3">
      <c r="A203" s="25"/>
      <c r="B203" s="26"/>
      <c r="C203" s="31"/>
      <c r="D203" s="32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25" ht="15.75" customHeight="1" x14ac:dyDescent="0.3">
      <c r="A204" s="25"/>
      <c r="B204" s="26"/>
      <c r="C204" s="31"/>
      <c r="D204" s="32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5.75" customHeight="1" x14ac:dyDescent="0.3">
      <c r="A205" s="25"/>
      <c r="B205" s="26"/>
      <c r="C205" s="31"/>
      <c r="D205" s="32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5" ht="15.75" customHeight="1" x14ac:dyDescent="0.3">
      <c r="A206" s="25"/>
      <c r="B206" s="26"/>
      <c r="C206" s="31"/>
      <c r="D206" s="32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5" ht="15.75" customHeight="1" x14ac:dyDescent="0.3">
      <c r="A207" s="25"/>
      <c r="B207" s="26"/>
      <c r="C207" s="31"/>
      <c r="D207" s="32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25" ht="15.75" customHeight="1" x14ac:dyDescent="0.3">
      <c r="A208" s="25"/>
      <c r="B208" s="26"/>
      <c r="C208" s="31"/>
      <c r="D208" s="32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ht="15.75" customHeight="1" x14ac:dyDescent="0.3">
      <c r="A209" s="25"/>
      <c r="B209" s="26"/>
      <c r="C209" s="31"/>
      <c r="D209" s="32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5.75" customHeight="1" x14ac:dyDescent="0.3">
      <c r="A210" s="25"/>
      <c r="B210" s="26"/>
      <c r="C210" s="31"/>
      <c r="D210" s="32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15.75" customHeight="1" x14ac:dyDescent="0.3">
      <c r="A211" s="25"/>
      <c r="B211" s="26"/>
      <c r="C211" s="31"/>
      <c r="D211" s="32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ht="15.75" customHeight="1" x14ac:dyDescent="0.3">
      <c r="A212" s="25"/>
      <c r="B212" s="26"/>
      <c r="C212" s="31"/>
      <c r="D212" s="32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 spans="1:25" ht="15.75" customHeight="1" x14ac:dyDescent="0.3">
      <c r="A213" s="25"/>
      <c r="B213" s="26"/>
      <c r="C213" s="31"/>
      <c r="D213" s="32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 spans="1:25" ht="15.75" customHeight="1" x14ac:dyDescent="0.3">
      <c r="A214" s="25"/>
      <c r="B214" s="26"/>
      <c r="C214" s="31"/>
      <c r="D214" s="32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 spans="1:25" ht="15.75" customHeight="1" x14ac:dyDescent="0.3">
      <c r="A215" s="25"/>
      <c r="B215" s="26"/>
      <c r="C215" s="31"/>
      <c r="D215" s="32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 spans="1:25" ht="15.75" customHeight="1" x14ac:dyDescent="0.3">
      <c r="A216" s="25"/>
      <c r="B216" s="26"/>
      <c r="C216" s="31"/>
      <c r="D216" s="32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5.75" customHeight="1" x14ac:dyDescent="0.3">
      <c r="A217" s="25"/>
      <c r="B217" s="26"/>
      <c r="C217" s="31"/>
      <c r="D217" s="32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 spans="1:25" ht="15.75" customHeight="1" x14ac:dyDescent="0.3">
      <c r="A218" s="25"/>
      <c r="B218" s="26"/>
      <c r="C218" s="31"/>
      <c r="D218" s="32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 spans="1:25" ht="15.75" customHeight="1" x14ac:dyDescent="0.3">
      <c r="A219" s="25"/>
      <c r="B219" s="26"/>
      <c r="C219" s="31"/>
      <c r="D219" s="32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 spans="1:25" ht="15.75" customHeight="1" x14ac:dyDescent="0.3">
      <c r="A220" s="25"/>
      <c r="B220" s="26"/>
      <c r="C220" s="31"/>
      <c r="D220" s="32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 spans="1:25" ht="15.75" customHeight="1" x14ac:dyDescent="0.3">
      <c r="A221" s="25"/>
      <c r="B221" s="26"/>
      <c r="C221" s="31"/>
      <c r="D221" s="32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 spans="1:25" ht="15.75" customHeight="1" x14ac:dyDescent="0.3">
      <c r="A222" s="25"/>
      <c r="B222" s="26"/>
      <c r="C222" s="31"/>
      <c r="D222" s="32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5.75" customHeight="1" x14ac:dyDescent="0.3">
      <c r="A223" s="25"/>
      <c r="B223" s="26"/>
      <c r="C223" s="31"/>
      <c r="D223" s="32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 spans="1:25" ht="15.75" customHeight="1" x14ac:dyDescent="0.3">
      <c r="A224" s="25"/>
      <c r="B224" s="26"/>
      <c r="C224" s="31"/>
      <c r="D224" s="32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 spans="1:25" ht="15.75" customHeight="1" x14ac:dyDescent="0.3">
      <c r="A225" s="25"/>
      <c r="B225" s="26"/>
      <c r="C225" s="31"/>
      <c r="D225" s="32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ht="15.75" customHeight="1" x14ac:dyDescent="0.3">
      <c r="A226" s="25"/>
      <c r="B226" s="26"/>
      <c r="C226" s="31"/>
      <c r="D226" s="32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 spans="1:25" ht="15.75" customHeight="1" x14ac:dyDescent="0.3">
      <c r="A227" s="25"/>
      <c r="B227" s="26"/>
      <c r="C227" s="31"/>
      <c r="D227" s="32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 spans="1:25" ht="15.75" customHeight="1" x14ac:dyDescent="0.3">
      <c r="A228" s="25"/>
      <c r="B228" s="26"/>
      <c r="C228" s="31"/>
      <c r="D228" s="32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 spans="1:25" ht="15.75" customHeight="1" x14ac:dyDescent="0.3">
      <c r="A229" s="25"/>
      <c r="B229" s="26"/>
      <c r="C229" s="31"/>
      <c r="D229" s="32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 spans="1:25" ht="15.75" customHeight="1" x14ac:dyDescent="0.3">
      <c r="A230" s="25"/>
      <c r="B230" s="26"/>
      <c r="C230" s="31"/>
      <c r="D230" s="32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 spans="1:25" ht="15.75" customHeight="1" x14ac:dyDescent="0.3">
      <c r="A231" s="25"/>
      <c r="B231" s="26"/>
      <c r="C231" s="31"/>
      <c r="D231" s="32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 spans="1:25" ht="15.75" customHeight="1" x14ac:dyDescent="0.3">
      <c r="A232" s="25"/>
      <c r="B232" s="26"/>
      <c r="C232" s="31"/>
      <c r="D232" s="32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 spans="1:25" ht="15.75" customHeight="1" x14ac:dyDescent="0.3">
      <c r="A233" s="25"/>
      <c r="B233" s="26"/>
      <c r="C233" s="31"/>
      <c r="D233" s="32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 spans="1:25" ht="15.75" customHeight="1" x14ac:dyDescent="0.3">
      <c r="A234" s="25"/>
      <c r="B234" s="26"/>
      <c r="C234" s="31"/>
      <c r="D234" s="32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 spans="1:25" ht="15.75" customHeight="1" x14ac:dyDescent="0.3">
      <c r="A235" s="25"/>
      <c r="B235" s="26"/>
      <c r="C235" s="31"/>
      <c r="D235" s="32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 spans="1:25" ht="15.75" customHeight="1" x14ac:dyDescent="0.3">
      <c r="A236" s="25"/>
      <c r="B236" s="26"/>
      <c r="C236" s="31"/>
      <c r="D236" s="32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 spans="1:25" ht="15.75" customHeight="1" x14ac:dyDescent="0.3">
      <c r="A237" s="104"/>
      <c r="B237" s="99"/>
      <c r="C237" s="99"/>
      <c r="D237" s="99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 spans="1:25" ht="15.75" customHeight="1" x14ac:dyDescent="0.3">
      <c r="A238" s="104"/>
      <c r="B238" s="99"/>
      <c r="C238" s="99"/>
      <c r="D238" s="99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 spans="1:25" ht="15.75" customHeight="1" x14ac:dyDescent="0.3">
      <c r="A239" s="104"/>
      <c r="B239" s="99"/>
      <c r="C239" s="99"/>
      <c r="D239" s="99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 spans="1:25" ht="15.75" customHeight="1" x14ac:dyDescent="0.3">
      <c r="A240" s="104"/>
      <c r="B240" s="99"/>
      <c r="C240" s="99"/>
      <c r="D240" s="99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 spans="1:25" ht="15.75" customHeight="1" x14ac:dyDescent="0.3">
      <c r="A241" s="104"/>
      <c r="B241" s="99"/>
      <c r="C241" s="99"/>
      <c r="D241" s="99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 spans="1:25" ht="15.75" customHeight="1" x14ac:dyDescent="0.3">
      <c r="A242" s="104"/>
      <c r="B242" s="99"/>
      <c r="C242" s="99"/>
      <c r="D242" s="99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 spans="1:25" ht="15.75" customHeight="1" x14ac:dyDescent="0.3">
      <c r="A243" s="104"/>
      <c r="B243" s="99"/>
      <c r="C243" s="99"/>
      <c r="D243" s="99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 spans="1:25" ht="15.75" customHeight="1" x14ac:dyDescent="0.3">
      <c r="A244" s="104"/>
      <c r="B244" s="99"/>
      <c r="C244" s="99"/>
      <c r="D244" s="99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 spans="1:25" ht="15.75" customHeight="1" x14ac:dyDescent="0.3">
      <c r="A245" s="104"/>
      <c r="B245" s="99"/>
      <c r="C245" s="99"/>
      <c r="D245" s="99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 spans="1:25" ht="15.75" customHeight="1" x14ac:dyDescent="0.3">
      <c r="A246" s="104"/>
      <c r="B246" s="99"/>
      <c r="C246" s="99"/>
      <c r="D246" s="99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 spans="1:25" ht="15.75" customHeight="1" x14ac:dyDescent="0.3">
      <c r="A247" s="104"/>
      <c r="B247" s="99"/>
      <c r="C247" s="99"/>
      <c r="D247" s="99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 spans="1:25" ht="15.75" customHeight="1" x14ac:dyDescent="0.3">
      <c r="A248" s="104"/>
      <c r="B248" s="99"/>
      <c r="C248" s="99"/>
      <c r="D248" s="99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 spans="1:25" ht="15.75" customHeight="1" x14ac:dyDescent="0.3">
      <c r="A249" s="104"/>
      <c r="B249" s="99"/>
      <c r="C249" s="99"/>
      <c r="D249" s="99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 spans="1:25" ht="15.75" customHeight="1" x14ac:dyDescent="0.3">
      <c r="A250" s="104"/>
      <c r="B250" s="99"/>
      <c r="C250" s="99"/>
      <c r="D250" s="99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5.75" customHeight="1" x14ac:dyDescent="0.3">
      <c r="A251" s="104"/>
      <c r="B251" s="99"/>
      <c r="C251" s="99"/>
      <c r="D251" s="99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 spans="1:25" ht="15.75" customHeight="1" x14ac:dyDescent="0.3">
      <c r="A252" s="104"/>
      <c r="B252" s="99"/>
      <c r="C252" s="99"/>
      <c r="D252" s="99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 spans="1:25" ht="15.75" customHeight="1" x14ac:dyDescent="0.3">
      <c r="A253" s="104"/>
      <c r="B253" s="99"/>
      <c r="C253" s="99"/>
      <c r="D253" s="99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 spans="1:25" ht="15.75" customHeight="1" x14ac:dyDescent="0.3">
      <c r="A254" s="104"/>
      <c r="B254" s="99"/>
      <c r="C254" s="99"/>
      <c r="D254" s="99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 spans="1:25" ht="15.75" customHeight="1" x14ac:dyDescent="0.3">
      <c r="A255" s="104"/>
      <c r="B255" s="99"/>
      <c r="C255" s="99"/>
      <c r="D255" s="99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.75" customHeight="1" x14ac:dyDescent="0.3">
      <c r="A256" s="104"/>
      <c r="B256" s="99"/>
      <c r="C256" s="99"/>
      <c r="D256" s="99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 spans="1:25" ht="15.75" customHeight="1" x14ac:dyDescent="0.3">
      <c r="A257" s="104"/>
      <c r="B257" s="99"/>
      <c r="C257" s="99"/>
      <c r="D257" s="99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 spans="1:25" ht="15.75" customHeight="1" x14ac:dyDescent="0.3">
      <c r="A258" s="104"/>
      <c r="B258" s="99"/>
      <c r="C258" s="99"/>
      <c r="D258" s="99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 spans="1:25" ht="15.75" customHeight="1" x14ac:dyDescent="0.3">
      <c r="A259" s="104"/>
      <c r="B259" s="99"/>
      <c r="C259" s="99"/>
      <c r="D259" s="99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ht="15.75" customHeight="1" x14ac:dyDescent="0.3">
      <c r="A260" s="104"/>
      <c r="B260" s="99"/>
      <c r="C260" s="99"/>
      <c r="D260" s="99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 spans="1:25" ht="15.75" customHeight="1" x14ac:dyDescent="0.3">
      <c r="A261" s="104"/>
      <c r="B261" s="99"/>
      <c r="C261" s="99"/>
      <c r="D261" s="99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 spans="1:25" ht="15.75" customHeight="1" x14ac:dyDescent="0.3">
      <c r="A262" s="104"/>
      <c r="B262" s="99"/>
      <c r="C262" s="99"/>
      <c r="D262" s="99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 spans="1:25" ht="15.75" customHeight="1" x14ac:dyDescent="0.3">
      <c r="A263" s="104"/>
      <c r="B263" s="99"/>
      <c r="C263" s="99"/>
      <c r="D263" s="99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 spans="1:25" ht="15.75" customHeight="1" x14ac:dyDescent="0.3">
      <c r="A264" s="104"/>
      <c r="B264" s="99"/>
      <c r="C264" s="99"/>
      <c r="D264" s="99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 spans="1:25" ht="15.75" customHeight="1" x14ac:dyDescent="0.3">
      <c r="A265" s="104"/>
      <c r="B265" s="99"/>
      <c r="C265" s="99"/>
      <c r="D265" s="99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 spans="1:25" ht="15.75" customHeight="1" x14ac:dyDescent="0.3">
      <c r="A266" s="104"/>
      <c r="B266" s="99"/>
      <c r="C266" s="99"/>
      <c r="D266" s="99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 spans="1:25" ht="15.75" customHeight="1" x14ac:dyDescent="0.3">
      <c r="A267" s="104"/>
      <c r="B267" s="99"/>
      <c r="C267" s="99"/>
      <c r="D267" s="99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 spans="1:25" ht="15.75" customHeight="1" x14ac:dyDescent="0.3">
      <c r="A268" s="104"/>
      <c r="B268" s="99"/>
      <c r="C268" s="99"/>
      <c r="D268" s="99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 spans="1:25" ht="15.75" customHeight="1" x14ac:dyDescent="0.3"/>
    <row r="270" spans="1:25" ht="15.75" customHeight="1" x14ac:dyDescent="0.3"/>
    <row r="271" spans="1:25" ht="15.75" customHeight="1" x14ac:dyDescent="0.3"/>
    <row r="272" spans="1:25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02">
    <mergeCell ref="A1:E1"/>
    <mergeCell ref="A2:E2"/>
    <mergeCell ref="A3:E3"/>
    <mergeCell ref="A4:B5"/>
    <mergeCell ref="C4:E4"/>
    <mergeCell ref="A6:E6"/>
    <mergeCell ref="A7:E7"/>
    <mergeCell ref="A8:B8"/>
    <mergeCell ref="A9:B9"/>
    <mergeCell ref="A10:B10"/>
    <mergeCell ref="A11:E11"/>
    <mergeCell ref="A12:E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8:E28"/>
    <mergeCell ref="B29:E29"/>
    <mergeCell ref="A22:B22"/>
    <mergeCell ref="A24:B24"/>
    <mergeCell ref="A25:B25"/>
    <mergeCell ref="A26:E26"/>
    <mergeCell ref="A27:E27"/>
    <mergeCell ref="A29:A30"/>
    <mergeCell ref="B30:C30"/>
    <mergeCell ref="A23:B23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42:E42"/>
    <mergeCell ref="A43:E43"/>
    <mergeCell ref="A262:D262"/>
    <mergeCell ref="A263:D263"/>
    <mergeCell ref="A264:D264"/>
    <mergeCell ref="A265:D265"/>
    <mergeCell ref="A266:D266"/>
    <mergeCell ref="C52:E52"/>
    <mergeCell ref="C53:E53"/>
    <mergeCell ref="A44:E44"/>
    <mergeCell ref="A45:E45"/>
    <mergeCell ref="A49:E49"/>
    <mergeCell ref="A50:B51"/>
    <mergeCell ref="C50:E50"/>
    <mergeCell ref="C51:E51"/>
    <mergeCell ref="A52:B53"/>
    <mergeCell ref="A54:B55"/>
    <mergeCell ref="C54:E54"/>
    <mergeCell ref="C55:E55"/>
    <mergeCell ref="A56:B57"/>
    <mergeCell ref="C56:E56"/>
    <mergeCell ref="C57:E57"/>
    <mergeCell ref="A267:D267"/>
    <mergeCell ref="A268:D268"/>
    <mergeCell ref="A255:D255"/>
    <mergeCell ref="A256:D256"/>
    <mergeCell ref="A257:D257"/>
    <mergeCell ref="A258:D258"/>
    <mergeCell ref="A259:D259"/>
    <mergeCell ref="A260:D260"/>
    <mergeCell ref="A261:D261"/>
    <mergeCell ref="A58:E58"/>
    <mergeCell ref="A59:E59"/>
    <mergeCell ref="A60:E60"/>
    <mergeCell ref="A61:D61"/>
    <mergeCell ref="B62:D62"/>
    <mergeCell ref="B63:D63"/>
    <mergeCell ref="B64:D64"/>
    <mergeCell ref="B65:D65"/>
    <mergeCell ref="B66:D66"/>
    <mergeCell ref="B67:D67"/>
    <mergeCell ref="B68:D68"/>
    <mergeCell ref="A237:D237"/>
    <mergeCell ref="A238:D238"/>
    <mergeCell ref="A239:D239"/>
    <mergeCell ref="A240:D240"/>
    <mergeCell ref="A241:D241"/>
    <mergeCell ref="A242:D242"/>
    <mergeCell ref="A243:D243"/>
    <mergeCell ref="A253:D253"/>
    <mergeCell ref="A254:D254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</mergeCells>
  <pageMargins left="0.70866141732283472" right="0.70866141732283472" top="0.74803149606299213" bottom="0.74803149606299213" header="0" footer="0"/>
  <pageSetup paperSize="9" fitToHeight="0" orientation="portrait"/>
  <headerFooter>
    <oddFooter>&amp;Choreca.alpha-soft.ru&amp;RДелаем бизнес легким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  <pageSetUpPr fitToPage="1"/>
  </sheetPr>
  <dimension ref="A1:Y1000"/>
  <sheetViews>
    <sheetView workbookViewId="0"/>
  </sheetViews>
  <sheetFormatPr defaultColWidth="14.44140625" defaultRowHeight="15" customHeight="1" x14ac:dyDescent="0.3"/>
  <cols>
    <col min="1" max="1" width="56.6640625" customWidth="1"/>
    <col min="2" max="2" width="10" customWidth="1"/>
    <col min="3" max="3" width="2.109375" customWidth="1"/>
    <col min="4" max="4" width="10.44140625" customWidth="1"/>
    <col min="5" max="5" width="39.44140625" customWidth="1"/>
    <col min="6" max="6" width="4.109375" customWidth="1"/>
    <col min="7" max="25" width="9.109375" customWidth="1"/>
  </cols>
  <sheetData>
    <row r="1" spans="1:25" ht="94.5" customHeight="1" x14ac:dyDescent="0.3">
      <c r="A1" s="131"/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48" customHeight="1" x14ac:dyDescent="0.3">
      <c r="A2" s="86" t="s">
        <v>370</v>
      </c>
      <c r="B2" s="80"/>
      <c r="C2" s="80"/>
      <c r="D2" s="80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.5" customHeight="1" x14ac:dyDescent="0.3">
      <c r="A3" s="84"/>
      <c r="B3" s="80"/>
      <c r="C3" s="80"/>
      <c r="D3" s="80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3">
      <c r="A4" s="79" t="s">
        <v>183</v>
      </c>
      <c r="B4" s="80"/>
      <c r="C4" s="80"/>
      <c r="D4" s="77"/>
      <c r="E4" s="2" t="s">
        <v>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67.5" customHeight="1" x14ac:dyDescent="0.3">
      <c r="A5" s="78" t="s">
        <v>371</v>
      </c>
      <c r="B5" s="80"/>
      <c r="C5" s="80"/>
      <c r="D5" s="80"/>
      <c r="E5" s="7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3">
      <c r="A6" s="79" t="s">
        <v>372</v>
      </c>
      <c r="B6" s="80"/>
      <c r="C6" s="80"/>
      <c r="D6" s="80"/>
      <c r="E6" s="7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3">
      <c r="A7" s="130" t="s">
        <v>373</v>
      </c>
      <c r="B7" s="80"/>
      <c r="C7" s="80"/>
      <c r="D7" s="77"/>
      <c r="E7" s="45">
        <v>2500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3">
      <c r="A8" s="119" t="s">
        <v>374</v>
      </c>
      <c r="B8" s="80"/>
      <c r="C8" s="80"/>
      <c r="D8" s="77"/>
      <c r="E8" s="45">
        <v>3000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3">
      <c r="A9" s="119" t="s">
        <v>375</v>
      </c>
      <c r="B9" s="80"/>
      <c r="C9" s="80"/>
      <c r="D9" s="77"/>
      <c r="E9" s="45">
        <v>6700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3">
      <c r="A10" s="119" t="s">
        <v>376</v>
      </c>
      <c r="B10" s="80"/>
      <c r="C10" s="80"/>
      <c r="D10" s="77"/>
      <c r="E10" s="45">
        <v>2600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">
      <c r="A11" s="119" t="s">
        <v>377</v>
      </c>
      <c r="B11" s="80"/>
      <c r="C11" s="80"/>
      <c r="D11" s="77"/>
      <c r="E11" s="45">
        <v>3600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3">
      <c r="A12" s="119" t="s">
        <v>378</v>
      </c>
      <c r="B12" s="80"/>
      <c r="C12" s="80"/>
      <c r="D12" s="77"/>
      <c r="E12" s="45">
        <v>4600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3">
      <c r="A13" s="119" t="s">
        <v>379</v>
      </c>
      <c r="B13" s="80"/>
      <c r="C13" s="80"/>
      <c r="D13" s="77"/>
      <c r="E13" s="45">
        <v>12500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5.5" customHeight="1" x14ac:dyDescent="0.3">
      <c r="A14" s="119" t="s">
        <v>380</v>
      </c>
      <c r="B14" s="80"/>
      <c r="C14" s="80"/>
      <c r="D14" s="77"/>
      <c r="E14" s="45">
        <v>2000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3">
      <c r="A15" s="79" t="s">
        <v>381</v>
      </c>
      <c r="B15" s="80"/>
      <c r="C15" s="80"/>
      <c r="D15" s="80"/>
      <c r="E15" s="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">
      <c r="A16" s="129" t="s">
        <v>382</v>
      </c>
      <c r="B16" s="80"/>
      <c r="C16" s="80"/>
      <c r="D16" s="77"/>
      <c r="E16" s="45">
        <v>1000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">
      <c r="A17" s="129" t="s">
        <v>383</v>
      </c>
      <c r="B17" s="80"/>
      <c r="C17" s="80"/>
      <c r="D17" s="77"/>
      <c r="E17" s="45">
        <v>2500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">
      <c r="A18" s="129" t="s">
        <v>384</v>
      </c>
      <c r="B18" s="80"/>
      <c r="C18" s="80"/>
      <c r="D18" s="77"/>
      <c r="E18" s="45">
        <v>5000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">
      <c r="A19" s="129" t="s">
        <v>385</v>
      </c>
      <c r="B19" s="80"/>
      <c r="C19" s="80"/>
      <c r="D19" s="77"/>
      <c r="E19" s="45">
        <v>2500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">
      <c r="A20" s="129" t="s">
        <v>386</v>
      </c>
      <c r="B20" s="80"/>
      <c r="C20" s="80"/>
      <c r="D20" s="77"/>
      <c r="E20" s="45">
        <v>2000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129" t="s">
        <v>387</v>
      </c>
      <c r="B21" s="80"/>
      <c r="C21" s="80"/>
      <c r="D21" s="77"/>
      <c r="E21" s="45">
        <v>2500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129" t="s">
        <v>388</v>
      </c>
      <c r="B22" s="80"/>
      <c r="C22" s="80"/>
      <c r="D22" s="77"/>
      <c r="E22" s="46" t="s">
        <v>389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79" t="s">
        <v>390</v>
      </c>
      <c r="B23" s="80"/>
      <c r="C23" s="80"/>
      <c r="D23" s="80"/>
      <c r="E23" s="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128" t="s">
        <v>391</v>
      </c>
      <c r="B24" s="80"/>
      <c r="C24" s="80"/>
      <c r="D24" s="80"/>
      <c r="E24" s="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129" t="s">
        <v>392</v>
      </c>
      <c r="B25" s="80"/>
      <c r="C25" s="80"/>
      <c r="D25" s="77"/>
      <c r="E25" s="45">
        <v>2400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129" t="s">
        <v>393</v>
      </c>
      <c r="B26" s="80"/>
      <c r="C26" s="80"/>
      <c r="D26" s="77"/>
      <c r="E26" s="45">
        <v>1500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129" t="s">
        <v>394</v>
      </c>
      <c r="B27" s="80"/>
      <c r="C27" s="80"/>
      <c r="D27" s="77"/>
      <c r="E27" s="47" t="s">
        <v>395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129" t="s">
        <v>396</v>
      </c>
      <c r="B28" s="80"/>
      <c r="C28" s="80"/>
      <c r="D28" s="77"/>
      <c r="E28" s="47" t="s">
        <v>397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129" t="s">
        <v>398</v>
      </c>
      <c r="B29" s="80"/>
      <c r="C29" s="80"/>
      <c r="D29" s="77"/>
      <c r="E29" s="47" t="s">
        <v>399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129" t="s">
        <v>400</v>
      </c>
      <c r="B30" s="80"/>
      <c r="C30" s="80"/>
      <c r="D30" s="77"/>
      <c r="E30" s="47" t="s">
        <v>401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8.5" customHeight="1" x14ac:dyDescent="0.3">
      <c r="A31" s="119" t="s">
        <v>402</v>
      </c>
      <c r="B31" s="80"/>
      <c r="C31" s="80"/>
      <c r="D31" s="77"/>
      <c r="E31" s="48" t="s">
        <v>403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128" t="s">
        <v>404</v>
      </c>
      <c r="B32" s="80"/>
      <c r="C32" s="80"/>
      <c r="D32" s="80"/>
      <c r="E32" s="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30" customHeight="1" x14ac:dyDescent="0.3">
      <c r="A33" s="119" t="s">
        <v>405</v>
      </c>
      <c r="B33" s="80"/>
      <c r="C33" s="80"/>
      <c r="D33" s="77"/>
      <c r="E33" s="45">
        <v>3000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30" customHeight="1" x14ac:dyDescent="0.3">
      <c r="A34" s="119" t="s">
        <v>406</v>
      </c>
      <c r="B34" s="80"/>
      <c r="C34" s="80"/>
      <c r="D34" s="77"/>
      <c r="E34" s="45">
        <v>2400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30" customHeight="1" x14ac:dyDescent="0.3">
      <c r="A35" s="119" t="s">
        <v>407</v>
      </c>
      <c r="B35" s="80"/>
      <c r="C35" s="80"/>
      <c r="D35" s="77"/>
      <c r="E35" s="47" t="s">
        <v>408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30" customHeight="1" x14ac:dyDescent="0.3">
      <c r="A36" s="119" t="s">
        <v>409</v>
      </c>
      <c r="B36" s="80"/>
      <c r="C36" s="80"/>
      <c r="D36" s="77"/>
      <c r="E36" s="47" t="s">
        <v>410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7" customHeight="1" x14ac:dyDescent="0.3">
      <c r="A37" s="119" t="s">
        <v>411</v>
      </c>
      <c r="B37" s="80"/>
      <c r="C37" s="80"/>
      <c r="D37" s="77"/>
      <c r="E37" s="47" t="s">
        <v>412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9.25" customHeight="1" x14ac:dyDescent="0.3">
      <c r="A38" s="119" t="s">
        <v>413</v>
      </c>
      <c r="B38" s="80"/>
      <c r="C38" s="80"/>
      <c r="D38" s="77"/>
      <c r="E38" s="47" t="s">
        <v>414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43.5" customHeight="1" x14ac:dyDescent="0.3">
      <c r="A39" s="119" t="s">
        <v>415</v>
      </c>
      <c r="B39" s="80"/>
      <c r="C39" s="80"/>
      <c r="D39" s="77"/>
      <c r="E39" s="48" t="s">
        <v>403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6" customHeight="1" x14ac:dyDescent="0.3">
      <c r="A40" s="127" t="s">
        <v>416</v>
      </c>
      <c r="B40" s="80"/>
      <c r="C40" s="80"/>
      <c r="D40" s="80"/>
      <c r="E40" s="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36" customHeight="1" x14ac:dyDescent="0.3">
      <c r="A41" s="119" t="s">
        <v>417</v>
      </c>
      <c r="B41" s="80"/>
      <c r="C41" s="80"/>
      <c r="D41" s="77"/>
      <c r="E41" s="47">
        <v>6000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36" customHeight="1" x14ac:dyDescent="0.3">
      <c r="A42" s="119" t="s">
        <v>418</v>
      </c>
      <c r="B42" s="80"/>
      <c r="C42" s="80"/>
      <c r="D42" s="77"/>
      <c r="E42" s="47" t="s">
        <v>419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36" customHeight="1" x14ac:dyDescent="0.3">
      <c r="A43" s="119" t="s">
        <v>420</v>
      </c>
      <c r="B43" s="80"/>
      <c r="C43" s="80"/>
      <c r="D43" s="77"/>
      <c r="E43" s="47">
        <v>2500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36" customHeight="1" x14ac:dyDescent="0.3">
      <c r="A44" s="119" t="s">
        <v>421</v>
      </c>
      <c r="B44" s="80"/>
      <c r="C44" s="80"/>
      <c r="D44" s="77"/>
      <c r="E44" s="47" t="s">
        <v>422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36" customHeight="1" x14ac:dyDescent="0.3">
      <c r="A45" s="119" t="s">
        <v>423</v>
      </c>
      <c r="B45" s="80"/>
      <c r="C45" s="80"/>
      <c r="D45" s="77"/>
      <c r="E45" s="47" t="s">
        <v>424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6" customHeight="1" x14ac:dyDescent="0.3">
      <c r="A46" s="119" t="s">
        <v>425</v>
      </c>
      <c r="B46" s="80"/>
      <c r="C46" s="80"/>
      <c r="D46" s="77"/>
      <c r="E46" s="48" t="s">
        <v>403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9.25" customHeight="1" x14ac:dyDescent="0.3">
      <c r="A47" s="126" t="s">
        <v>426</v>
      </c>
      <c r="B47" s="80"/>
      <c r="C47" s="80"/>
      <c r="D47" s="77"/>
      <c r="E47" s="48" t="s">
        <v>403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" customHeight="1" x14ac:dyDescent="0.3">
      <c r="A48" s="126" t="s">
        <v>427</v>
      </c>
      <c r="B48" s="80"/>
      <c r="C48" s="80"/>
      <c r="D48" s="77"/>
      <c r="E48" s="48" t="s">
        <v>403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1.75" customHeight="1" x14ac:dyDescent="0.3">
      <c r="A49" s="84"/>
      <c r="B49" s="80"/>
      <c r="C49" s="80"/>
      <c r="D49" s="80"/>
      <c r="E49" s="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86" t="s">
        <v>428</v>
      </c>
      <c r="B50" s="80"/>
      <c r="C50" s="80"/>
      <c r="D50" s="80"/>
      <c r="E50" s="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84"/>
      <c r="B51" s="80"/>
      <c r="C51" s="80"/>
      <c r="D51" s="80"/>
      <c r="E51" s="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79" t="s">
        <v>429</v>
      </c>
      <c r="B52" s="80"/>
      <c r="C52" s="80"/>
      <c r="D52" s="80"/>
      <c r="E52" s="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133" t="s">
        <v>430</v>
      </c>
      <c r="B53" s="80"/>
      <c r="C53" s="80"/>
      <c r="D53" s="77"/>
      <c r="E53" s="8">
        <v>2500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82" t="s">
        <v>431</v>
      </c>
      <c r="B54" s="80"/>
      <c r="C54" s="80"/>
      <c r="D54" s="77"/>
      <c r="E54" s="45">
        <v>2500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82" t="s">
        <v>432</v>
      </c>
      <c r="B55" s="80"/>
      <c r="C55" s="80"/>
      <c r="D55" s="77"/>
      <c r="E55" s="45">
        <v>5000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0.75" customHeight="1" x14ac:dyDescent="0.3">
      <c r="A56" s="82" t="s">
        <v>433</v>
      </c>
      <c r="B56" s="80"/>
      <c r="C56" s="80"/>
      <c r="D56" s="77"/>
      <c r="E56" s="45">
        <v>7500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82" t="s">
        <v>434</v>
      </c>
      <c r="B57" s="80"/>
      <c r="C57" s="80"/>
      <c r="D57" s="77"/>
      <c r="E57" s="45">
        <v>1000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9.25" customHeight="1" x14ac:dyDescent="0.3">
      <c r="A58" s="79" t="s">
        <v>435</v>
      </c>
      <c r="B58" s="80"/>
      <c r="C58" s="80"/>
      <c r="D58" s="80"/>
      <c r="E58" s="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82" t="s">
        <v>436</v>
      </c>
      <c r="B59" s="80"/>
      <c r="C59" s="80"/>
      <c r="D59" s="77"/>
      <c r="E59" s="20" t="s">
        <v>221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82" t="s">
        <v>222</v>
      </c>
      <c r="B60" s="80"/>
      <c r="C60" s="80"/>
      <c r="D60" s="77"/>
      <c r="E60" s="20" t="s">
        <v>437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82" t="s">
        <v>224</v>
      </c>
      <c r="B61" s="80"/>
      <c r="C61" s="80"/>
      <c r="D61" s="77"/>
      <c r="E61" s="20" t="s">
        <v>221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79" t="s">
        <v>438</v>
      </c>
      <c r="B62" s="80"/>
      <c r="C62" s="80"/>
      <c r="D62" s="80"/>
      <c r="E62" s="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132" t="s">
        <v>439</v>
      </c>
      <c r="B63" s="80"/>
      <c r="C63" s="80"/>
      <c r="D63" s="77"/>
      <c r="E63" s="4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76" t="s">
        <v>440</v>
      </c>
      <c r="B64" s="80"/>
      <c r="C64" s="80"/>
      <c r="D64" s="77"/>
      <c r="E64" s="45">
        <v>2500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76" t="s">
        <v>441</v>
      </c>
      <c r="B65" s="80"/>
      <c r="C65" s="80"/>
      <c r="D65" s="77"/>
      <c r="E65" s="45">
        <v>2500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76" t="s">
        <v>442</v>
      </c>
      <c r="B66" s="80"/>
      <c r="C66" s="80"/>
      <c r="D66" s="77"/>
      <c r="E66" s="45">
        <v>2500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76" t="s">
        <v>443</v>
      </c>
      <c r="B67" s="80"/>
      <c r="C67" s="80"/>
      <c r="D67" s="77"/>
      <c r="E67" s="45">
        <v>2500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132" t="s">
        <v>444</v>
      </c>
      <c r="B68" s="80"/>
      <c r="C68" s="80"/>
      <c r="D68" s="77"/>
      <c r="E68" s="4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76" t="s">
        <v>445</v>
      </c>
      <c r="B69" s="80"/>
      <c r="C69" s="80"/>
      <c r="D69" s="77"/>
      <c r="E69" s="45">
        <v>2500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76" t="s">
        <v>446</v>
      </c>
      <c r="B70" s="80"/>
      <c r="C70" s="80"/>
      <c r="D70" s="77"/>
      <c r="E70" s="45">
        <v>2500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48.75" customHeight="1" x14ac:dyDescent="0.3">
      <c r="A71" s="76" t="s">
        <v>447</v>
      </c>
      <c r="B71" s="80"/>
      <c r="C71" s="80"/>
      <c r="D71" s="77"/>
      <c r="E71" s="45">
        <v>2500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79" t="s">
        <v>448</v>
      </c>
      <c r="B72" s="80"/>
      <c r="C72" s="80"/>
      <c r="D72" s="80"/>
      <c r="E72" s="7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1:25" ht="15.75" customHeight="1" x14ac:dyDescent="0.3">
      <c r="A73" s="82" t="s">
        <v>449</v>
      </c>
      <c r="B73" s="80"/>
      <c r="C73" s="80"/>
      <c r="D73" s="77"/>
      <c r="E73" s="45">
        <v>500</v>
      </c>
      <c r="F73" s="5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82" t="s">
        <v>450</v>
      </c>
      <c r="B74" s="80"/>
      <c r="C74" s="80"/>
      <c r="D74" s="77"/>
      <c r="E74" s="20" t="s">
        <v>451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79" t="s">
        <v>452</v>
      </c>
      <c r="B75" s="80"/>
      <c r="C75" s="80"/>
      <c r="D75" s="80"/>
      <c r="E75" s="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82" t="s">
        <v>453</v>
      </c>
      <c r="B76" s="80"/>
      <c r="C76" s="80"/>
      <c r="D76" s="77"/>
      <c r="E76" s="45">
        <v>2500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82" t="s">
        <v>454</v>
      </c>
      <c r="B77" s="80"/>
      <c r="C77" s="80"/>
      <c r="D77" s="77"/>
      <c r="E77" s="45">
        <v>1000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82" t="s">
        <v>455</v>
      </c>
      <c r="B78" s="80"/>
      <c r="C78" s="80"/>
      <c r="D78" s="77"/>
      <c r="E78" s="45">
        <v>1000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86" t="s">
        <v>456</v>
      </c>
      <c r="B79" s="80"/>
      <c r="C79" s="80"/>
      <c r="D79" s="80"/>
      <c r="E79" s="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84"/>
      <c r="B80" s="80"/>
      <c r="C80" s="80"/>
      <c r="D80" s="80"/>
      <c r="E80" s="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79" t="s">
        <v>355</v>
      </c>
      <c r="B81" s="80"/>
      <c r="C81" s="80"/>
      <c r="D81" s="77"/>
      <c r="E81" s="51" t="s">
        <v>2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35" t="s">
        <v>457</v>
      </c>
      <c r="B82" s="120" t="s">
        <v>458</v>
      </c>
      <c r="C82" s="80"/>
      <c r="D82" s="77"/>
      <c r="E82" s="45">
        <v>7500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35" t="s">
        <v>459</v>
      </c>
      <c r="B83" s="120" t="s">
        <v>460</v>
      </c>
      <c r="C83" s="80"/>
      <c r="D83" s="77"/>
      <c r="E83" s="45">
        <v>9900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35" t="s">
        <v>461</v>
      </c>
      <c r="B84" s="120" t="s">
        <v>462</v>
      </c>
      <c r="C84" s="80"/>
      <c r="D84" s="77"/>
      <c r="E84" s="45">
        <v>2400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35" t="s">
        <v>463</v>
      </c>
      <c r="B85" s="120" t="s">
        <v>464</v>
      </c>
      <c r="C85" s="80"/>
      <c r="D85" s="77"/>
      <c r="E85" s="45">
        <v>10000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35" t="s">
        <v>465</v>
      </c>
      <c r="B86" s="120" t="s">
        <v>466</v>
      </c>
      <c r="C86" s="80"/>
      <c r="D86" s="77"/>
      <c r="E86" s="45">
        <v>1000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35" t="s">
        <v>467</v>
      </c>
      <c r="B87" s="120" t="s">
        <v>468</v>
      </c>
      <c r="C87" s="80"/>
      <c r="D87" s="77"/>
      <c r="E87" s="45">
        <v>10000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35" t="s">
        <v>469</v>
      </c>
      <c r="B88" s="120" t="s">
        <v>470</v>
      </c>
      <c r="C88" s="80"/>
      <c r="D88" s="77"/>
      <c r="E88" s="45">
        <v>18800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35" t="s">
        <v>471</v>
      </c>
      <c r="B89" s="120" t="s">
        <v>472</v>
      </c>
      <c r="C89" s="80"/>
      <c r="D89" s="77"/>
      <c r="E89" s="45">
        <v>21000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35" t="s">
        <v>473</v>
      </c>
      <c r="B90" s="120" t="s">
        <v>474</v>
      </c>
      <c r="C90" s="80"/>
      <c r="D90" s="77"/>
      <c r="E90" s="45">
        <v>7500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35" t="s">
        <v>475</v>
      </c>
      <c r="B91" s="120" t="s">
        <v>476</v>
      </c>
      <c r="C91" s="80"/>
      <c r="D91" s="77"/>
      <c r="E91" s="45">
        <v>15000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35" t="s">
        <v>477</v>
      </c>
      <c r="B92" s="120" t="s">
        <v>478</v>
      </c>
      <c r="C92" s="80"/>
      <c r="D92" s="77"/>
      <c r="E92" s="45">
        <v>25000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35" t="s">
        <v>479</v>
      </c>
      <c r="B93" s="120" t="s">
        <v>480</v>
      </c>
      <c r="C93" s="80"/>
      <c r="D93" s="77"/>
      <c r="E93" s="45">
        <v>25000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35" t="s">
        <v>481</v>
      </c>
      <c r="B94" s="120" t="s">
        <v>482</v>
      </c>
      <c r="C94" s="80"/>
      <c r="D94" s="77"/>
      <c r="E94" s="45">
        <v>50000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35" t="s">
        <v>483</v>
      </c>
      <c r="B95" s="120" t="s">
        <v>484</v>
      </c>
      <c r="C95" s="80"/>
      <c r="D95" s="77"/>
      <c r="E95" s="45">
        <v>5000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35" t="s">
        <v>485</v>
      </c>
      <c r="B96" s="120" t="s">
        <v>486</v>
      </c>
      <c r="C96" s="80"/>
      <c r="D96" s="77"/>
      <c r="E96" s="45">
        <v>4000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35" t="s">
        <v>487</v>
      </c>
      <c r="B97" s="120" t="s">
        <v>488</v>
      </c>
      <c r="C97" s="80"/>
      <c r="D97" s="77"/>
      <c r="E97" s="45">
        <v>1000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22"/>
      <c r="B98" s="1"/>
      <c r="C98" s="23"/>
      <c r="D98" s="2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22"/>
      <c r="B99" s="1"/>
      <c r="C99" s="23"/>
      <c r="D99" s="2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22"/>
      <c r="B100" s="1"/>
      <c r="C100" s="23"/>
      <c r="D100" s="2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22"/>
      <c r="B101" s="1"/>
      <c r="C101" s="23"/>
      <c r="D101" s="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22"/>
      <c r="B102" s="1"/>
      <c r="C102" s="23"/>
      <c r="D102" s="2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22"/>
      <c r="B103" s="1"/>
      <c r="C103" s="23"/>
      <c r="D103" s="2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22"/>
      <c r="B104" s="1"/>
      <c r="C104" s="23"/>
      <c r="D104" s="2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22"/>
      <c r="B105" s="1"/>
      <c r="C105" s="23"/>
      <c r="D105" s="2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22"/>
      <c r="B106" s="1"/>
      <c r="C106" s="23"/>
      <c r="D106" s="2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22"/>
      <c r="B107" s="1"/>
      <c r="C107" s="23"/>
      <c r="D107" s="2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22"/>
      <c r="B108" s="1"/>
      <c r="C108" s="23"/>
      <c r="D108" s="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22"/>
      <c r="B109" s="1"/>
      <c r="C109" s="23"/>
      <c r="D109" s="2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22"/>
      <c r="B110" s="1"/>
      <c r="C110" s="23"/>
      <c r="D110" s="2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22"/>
      <c r="B111" s="1"/>
      <c r="C111" s="23"/>
      <c r="D111" s="2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22"/>
      <c r="B112" s="1"/>
      <c r="C112" s="23"/>
      <c r="D112" s="2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22"/>
      <c r="B113" s="1"/>
      <c r="C113" s="23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22"/>
      <c r="B114" s="1"/>
      <c r="C114" s="23"/>
      <c r="D114" s="2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22"/>
      <c r="B115" s="1"/>
      <c r="C115" s="23"/>
      <c r="D115" s="2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22"/>
      <c r="B116" s="1"/>
      <c r="C116" s="23"/>
      <c r="D116" s="2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22"/>
      <c r="B117" s="1"/>
      <c r="C117" s="23"/>
      <c r="D117" s="2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22"/>
      <c r="B118" s="1"/>
      <c r="C118" s="23"/>
      <c r="D118" s="2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22"/>
      <c r="B119" s="1"/>
      <c r="C119" s="23"/>
      <c r="D119" s="2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22"/>
      <c r="B120" s="1"/>
      <c r="C120" s="23"/>
      <c r="D120" s="2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22"/>
      <c r="B121" s="1"/>
      <c r="C121" s="23"/>
      <c r="D121" s="2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22"/>
      <c r="B122" s="1"/>
      <c r="C122" s="23"/>
      <c r="D122" s="2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22"/>
      <c r="B123" s="1"/>
      <c r="C123" s="23"/>
      <c r="D123" s="2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22"/>
      <c r="B124" s="1"/>
      <c r="C124" s="23"/>
      <c r="D124" s="2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22"/>
      <c r="B125" s="1"/>
      <c r="C125" s="23"/>
      <c r="D125" s="2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22"/>
      <c r="B126" s="1"/>
      <c r="C126" s="23"/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22"/>
      <c r="B127" s="1"/>
      <c r="C127" s="23"/>
      <c r="D127" s="2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22"/>
      <c r="B128" s="1"/>
      <c r="C128" s="23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22"/>
      <c r="B129" s="1"/>
      <c r="C129" s="23"/>
      <c r="D129" s="2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22"/>
      <c r="B130" s="1"/>
      <c r="C130" s="23"/>
      <c r="D130" s="2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22"/>
      <c r="B131" s="1"/>
      <c r="C131" s="23"/>
      <c r="D131" s="2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22"/>
      <c r="B132" s="1"/>
      <c r="C132" s="23"/>
      <c r="D132" s="2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22"/>
      <c r="B133" s="1"/>
      <c r="C133" s="23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22"/>
      <c r="B134" s="1"/>
      <c r="C134" s="23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22"/>
      <c r="B135" s="1"/>
      <c r="C135" s="23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22"/>
      <c r="B136" s="1"/>
      <c r="C136" s="23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22"/>
      <c r="B137" s="1"/>
      <c r="C137" s="23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22"/>
      <c r="B138" s="1"/>
      <c r="C138" s="23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22"/>
      <c r="B139" s="1"/>
      <c r="C139" s="23"/>
      <c r="D139" s="2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22"/>
      <c r="B140" s="1"/>
      <c r="C140" s="23"/>
      <c r="D140" s="2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22"/>
      <c r="B141" s="1"/>
      <c r="C141" s="23"/>
      <c r="D141" s="2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22"/>
      <c r="B142" s="1"/>
      <c r="C142" s="23"/>
      <c r="D142" s="2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22"/>
      <c r="B143" s="1"/>
      <c r="C143" s="23"/>
      <c r="D143" s="2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22"/>
      <c r="B144" s="1"/>
      <c r="C144" s="23"/>
      <c r="D144" s="2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22"/>
      <c r="B145" s="1"/>
      <c r="C145" s="23"/>
      <c r="D145" s="2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22"/>
      <c r="B146" s="1"/>
      <c r="C146" s="23"/>
      <c r="D146" s="2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22"/>
      <c r="B147" s="1"/>
      <c r="C147" s="23"/>
      <c r="D147" s="2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22"/>
      <c r="B148" s="1"/>
      <c r="C148" s="23"/>
      <c r="D148" s="2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22"/>
      <c r="B149" s="1"/>
      <c r="C149" s="23"/>
      <c r="D149" s="2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22"/>
      <c r="B150" s="1"/>
      <c r="C150" s="23"/>
      <c r="D150" s="2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22"/>
      <c r="B151" s="1"/>
      <c r="C151" s="23"/>
      <c r="D151" s="2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22"/>
      <c r="B152" s="1"/>
      <c r="C152" s="23"/>
      <c r="D152" s="2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22"/>
      <c r="B153" s="1"/>
      <c r="C153" s="23"/>
      <c r="D153" s="2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22"/>
      <c r="B154" s="1"/>
      <c r="C154" s="23"/>
      <c r="D154" s="2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22"/>
      <c r="B155" s="1"/>
      <c r="C155" s="23"/>
      <c r="D155" s="2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22"/>
      <c r="B156" s="1"/>
      <c r="C156" s="23"/>
      <c r="D156" s="2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22"/>
      <c r="B157" s="1"/>
      <c r="C157" s="23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22"/>
      <c r="B158" s="1"/>
      <c r="C158" s="23"/>
      <c r="D158" s="2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22"/>
      <c r="B159" s="1"/>
      <c r="C159" s="23"/>
      <c r="D159" s="2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22"/>
      <c r="B160" s="1"/>
      <c r="C160" s="23"/>
      <c r="D160" s="2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22"/>
      <c r="B161" s="1"/>
      <c r="C161" s="23"/>
      <c r="D161" s="2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22"/>
      <c r="B162" s="1"/>
      <c r="C162" s="23"/>
      <c r="D162" s="2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22"/>
      <c r="B163" s="1"/>
      <c r="C163" s="23"/>
      <c r="D163" s="2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22"/>
      <c r="B164" s="1"/>
      <c r="C164" s="23"/>
      <c r="D164" s="2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22"/>
      <c r="B165" s="1"/>
      <c r="C165" s="23"/>
      <c r="D165" s="2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22"/>
      <c r="B166" s="1"/>
      <c r="C166" s="23"/>
      <c r="D166" s="2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22"/>
      <c r="B167" s="1"/>
      <c r="C167" s="23"/>
      <c r="D167" s="2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22"/>
      <c r="B168" s="1"/>
      <c r="C168" s="23"/>
      <c r="D168" s="2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22"/>
      <c r="B169" s="1"/>
      <c r="C169" s="23"/>
      <c r="D169" s="2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22"/>
      <c r="B170" s="1"/>
      <c r="C170" s="23"/>
      <c r="D170" s="2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22"/>
      <c r="B171" s="1"/>
      <c r="C171" s="23"/>
      <c r="D171" s="2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22"/>
      <c r="B172" s="1"/>
      <c r="C172" s="23"/>
      <c r="D172" s="2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22"/>
      <c r="B173" s="1"/>
      <c r="C173" s="23"/>
      <c r="D173" s="2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22"/>
      <c r="B174" s="1"/>
      <c r="C174" s="23"/>
      <c r="D174" s="2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22"/>
      <c r="B175" s="1"/>
      <c r="C175" s="23"/>
      <c r="D175" s="2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22"/>
      <c r="B176" s="1"/>
      <c r="C176" s="23"/>
      <c r="D176" s="2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22"/>
      <c r="B177" s="1"/>
      <c r="C177" s="23"/>
      <c r="D177" s="2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22"/>
      <c r="B178" s="1"/>
      <c r="C178" s="23"/>
      <c r="D178" s="2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22"/>
      <c r="B179" s="1"/>
      <c r="C179" s="23"/>
      <c r="D179" s="2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22"/>
      <c r="B180" s="1"/>
      <c r="C180" s="23"/>
      <c r="D180" s="2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22"/>
      <c r="B181" s="1"/>
      <c r="C181" s="23"/>
      <c r="D181" s="2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22"/>
      <c r="B182" s="1"/>
      <c r="C182" s="23"/>
      <c r="D182" s="2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22"/>
      <c r="B183" s="1"/>
      <c r="C183" s="23"/>
      <c r="D183" s="2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22"/>
      <c r="B184" s="1"/>
      <c r="C184" s="23"/>
      <c r="D184" s="2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22"/>
      <c r="B185" s="1"/>
      <c r="C185" s="23"/>
      <c r="D185" s="2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22"/>
      <c r="B186" s="1"/>
      <c r="C186" s="23"/>
      <c r="D186" s="2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22"/>
      <c r="B187" s="1"/>
      <c r="C187" s="23"/>
      <c r="D187" s="2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22"/>
      <c r="B188" s="1"/>
      <c r="C188" s="23"/>
      <c r="D188" s="2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22"/>
      <c r="B189" s="1"/>
      <c r="C189" s="23"/>
      <c r="D189" s="2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22"/>
      <c r="B190" s="1"/>
      <c r="C190" s="23"/>
      <c r="D190" s="2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22"/>
      <c r="B191" s="1"/>
      <c r="C191" s="23"/>
      <c r="D191" s="2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22"/>
      <c r="B192" s="1"/>
      <c r="C192" s="23"/>
      <c r="D192" s="2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22"/>
      <c r="B193" s="1"/>
      <c r="C193" s="23"/>
      <c r="D193" s="2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22"/>
      <c r="B194" s="1"/>
      <c r="C194" s="23"/>
      <c r="D194" s="2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22"/>
      <c r="B195" s="1"/>
      <c r="C195" s="23"/>
      <c r="D195" s="2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22"/>
      <c r="B196" s="1"/>
      <c r="C196" s="23"/>
      <c r="D196" s="2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22"/>
      <c r="B197" s="1"/>
      <c r="C197" s="23"/>
      <c r="D197" s="2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22"/>
      <c r="B198" s="1"/>
      <c r="C198" s="23"/>
      <c r="D198" s="2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22"/>
      <c r="B199" s="1"/>
      <c r="C199" s="23"/>
      <c r="D199" s="2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22"/>
      <c r="B200" s="1"/>
      <c r="C200" s="23"/>
      <c r="D200" s="2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22"/>
      <c r="B201" s="1"/>
      <c r="C201" s="23"/>
      <c r="D201" s="2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22"/>
      <c r="B202" s="1"/>
      <c r="C202" s="23"/>
      <c r="D202" s="2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22"/>
      <c r="B203" s="1"/>
      <c r="C203" s="23"/>
      <c r="D203" s="2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22"/>
      <c r="B204" s="1"/>
      <c r="C204" s="23"/>
      <c r="D204" s="2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22"/>
      <c r="B205" s="1"/>
      <c r="C205" s="23"/>
      <c r="D205" s="2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22"/>
      <c r="B206" s="1"/>
      <c r="C206" s="23"/>
      <c r="D206" s="2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22"/>
      <c r="B207" s="1"/>
      <c r="C207" s="23"/>
      <c r="D207" s="2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22"/>
      <c r="B208" s="1"/>
      <c r="C208" s="23"/>
      <c r="D208" s="2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22"/>
      <c r="B209" s="1"/>
      <c r="C209" s="23"/>
      <c r="D209" s="2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22"/>
      <c r="B210" s="1"/>
      <c r="C210" s="23"/>
      <c r="D210" s="2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22"/>
      <c r="B211" s="1"/>
      <c r="C211" s="23"/>
      <c r="D211" s="2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22"/>
      <c r="B212" s="1"/>
      <c r="C212" s="23"/>
      <c r="D212" s="2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22"/>
      <c r="B213" s="1"/>
      <c r="C213" s="23"/>
      <c r="D213" s="2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22"/>
      <c r="B214" s="1"/>
      <c r="C214" s="23"/>
      <c r="D214" s="2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22"/>
      <c r="B215" s="1"/>
      <c r="C215" s="23"/>
      <c r="D215" s="2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>
      <c r="A216" s="22"/>
      <c r="B216" s="1"/>
      <c r="C216" s="23"/>
      <c r="D216" s="2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">
      <c r="A217" s="22"/>
      <c r="B217" s="1"/>
      <c r="C217" s="23"/>
      <c r="D217" s="2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">
      <c r="A218" s="22"/>
      <c r="B218" s="1"/>
      <c r="C218" s="23"/>
      <c r="D218" s="2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">
      <c r="A219" s="22"/>
      <c r="B219" s="1"/>
      <c r="C219" s="23"/>
      <c r="D219" s="2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">
      <c r="A220" s="22"/>
      <c r="B220" s="1"/>
      <c r="C220" s="23"/>
      <c r="D220" s="2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">
      <c r="A221" s="22"/>
      <c r="B221" s="1"/>
      <c r="C221" s="23"/>
      <c r="D221" s="2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">
      <c r="A222" s="22"/>
      <c r="B222" s="1"/>
      <c r="C222" s="23"/>
      <c r="D222" s="24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">
      <c r="A223" s="22"/>
      <c r="B223" s="1"/>
      <c r="C223" s="23"/>
      <c r="D223" s="24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">
      <c r="A224" s="22"/>
      <c r="B224" s="1"/>
      <c r="C224" s="23"/>
      <c r="D224" s="24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">
      <c r="A225" s="22"/>
      <c r="B225" s="1"/>
      <c r="C225" s="23"/>
      <c r="D225" s="2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">
      <c r="A226" s="22"/>
      <c r="B226" s="1"/>
      <c r="C226" s="23"/>
      <c r="D226" s="2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">
      <c r="A227" s="22"/>
      <c r="B227" s="1"/>
      <c r="C227" s="23"/>
      <c r="D227" s="2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">
      <c r="A228" s="22"/>
      <c r="B228" s="1"/>
      <c r="C228" s="23"/>
      <c r="D228" s="2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">
      <c r="A229" s="22"/>
      <c r="B229" s="1"/>
      <c r="C229" s="23"/>
      <c r="D229" s="2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">
      <c r="A230" s="22"/>
      <c r="B230" s="1"/>
      <c r="C230" s="23"/>
      <c r="D230" s="2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">
      <c r="A231" s="22"/>
      <c r="B231" s="1"/>
      <c r="C231" s="23"/>
      <c r="D231" s="2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">
      <c r="A232" s="22"/>
      <c r="B232" s="1"/>
      <c r="C232" s="23"/>
      <c r="D232" s="2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">
      <c r="A233" s="22"/>
      <c r="B233" s="1"/>
      <c r="C233" s="23"/>
      <c r="D233" s="2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">
      <c r="A234" s="22"/>
      <c r="B234" s="1"/>
      <c r="C234" s="23"/>
      <c r="D234" s="2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">
      <c r="A235" s="22"/>
      <c r="B235" s="1"/>
      <c r="C235" s="23"/>
      <c r="D235" s="2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">
      <c r="A236" s="22"/>
      <c r="B236" s="1"/>
      <c r="C236" s="23"/>
      <c r="D236" s="2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">
      <c r="A237" s="22"/>
      <c r="B237" s="1"/>
      <c r="C237" s="23"/>
      <c r="D237" s="2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">
      <c r="A238" s="22"/>
      <c r="B238" s="1"/>
      <c r="C238" s="23"/>
      <c r="D238" s="2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">
      <c r="A239" s="22"/>
      <c r="B239" s="1"/>
      <c r="C239" s="23"/>
      <c r="D239" s="2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">
      <c r="A240" s="22"/>
      <c r="B240" s="1"/>
      <c r="C240" s="23"/>
      <c r="D240" s="2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">
      <c r="A241" s="22"/>
      <c r="B241" s="1"/>
      <c r="C241" s="23"/>
      <c r="D241" s="2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">
      <c r="A242" s="22"/>
      <c r="B242" s="1"/>
      <c r="C242" s="23"/>
      <c r="D242" s="2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">
      <c r="A243" s="22"/>
      <c r="B243" s="1"/>
      <c r="C243" s="23"/>
      <c r="D243" s="2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">
      <c r="A244" s="22"/>
      <c r="B244" s="1"/>
      <c r="C244" s="23"/>
      <c r="D244" s="2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">
      <c r="A245" s="22"/>
      <c r="B245" s="1"/>
      <c r="C245" s="23"/>
      <c r="D245" s="2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">
      <c r="A246" s="22"/>
      <c r="B246" s="1"/>
      <c r="C246" s="23"/>
      <c r="D246" s="2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">
      <c r="A247" s="22"/>
      <c r="B247" s="1"/>
      <c r="C247" s="23"/>
      <c r="D247" s="2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">
      <c r="A248" s="22"/>
      <c r="B248" s="1"/>
      <c r="C248" s="23"/>
      <c r="D248" s="2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">
      <c r="A249" s="22"/>
      <c r="B249" s="1"/>
      <c r="C249" s="23"/>
      <c r="D249" s="2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">
      <c r="A250" s="22"/>
      <c r="B250" s="1"/>
      <c r="C250" s="23"/>
      <c r="D250" s="2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">
      <c r="A251" s="22"/>
      <c r="B251" s="1"/>
      <c r="C251" s="23"/>
      <c r="D251" s="2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">
      <c r="A252" s="22"/>
      <c r="B252" s="1"/>
      <c r="C252" s="23"/>
      <c r="D252" s="2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">
      <c r="A253" s="22"/>
      <c r="B253" s="1"/>
      <c r="C253" s="23"/>
      <c r="D253" s="2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">
      <c r="A254" s="22"/>
      <c r="B254" s="1"/>
      <c r="C254" s="23"/>
      <c r="D254" s="2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">
      <c r="A255" s="22"/>
      <c r="B255" s="1"/>
      <c r="C255" s="23"/>
      <c r="D255" s="2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">
      <c r="A256" s="22"/>
      <c r="B256" s="1"/>
      <c r="C256" s="23"/>
      <c r="D256" s="24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">
      <c r="A257" s="22"/>
      <c r="B257" s="1"/>
      <c r="C257" s="23"/>
      <c r="D257" s="24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">
      <c r="A258" s="22"/>
      <c r="B258" s="1"/>
      <c r="C258" s="23"/>
      <c r="D258" s="24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">
      <c r="A259" s="22"/>
      <c r="B259" s="1"/>
      <c r="C259" s="23"/>
      <c r="D259" s="24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">
      <c r="A260" s="22"/>
      <c r="B260" s="1"/>
      <c r="C260" s="23"/>
      <c r="D260" s="24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">
      <c r="A261" s="22"/>
      <c r="B261" s="1"/>
      <c r="C261" s="23"/>
      <c r="D261" s="24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">
      <c r="A262" s="22"/>
      <c r="B262" s="1"/>
      <c r="C262" s="23"/>
      <c r="D262" s="24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">
      <c r="A263" s="22"/>
      <c r="B263" s="1"/>
      <c r="C263" s="23"/>
      <c r="D263" s="24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">
      <c r="A264" s="22"/>
      <c r="B264" s="1"/>
      <c r="C264" s="23"/>
      <c r="D264" s="24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">
      <c r="A265" s="22"/>
      <c r="B265" s="1"/>
      <c r="C265" s="23"/>
      <c r="D265" s="24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">
      <c r="A266" s="22"/>
      <c r="B266" s="1"/>
      <c r="C266" s="23"/>
      <c r="D266" s="24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">
      <c r="A267" s="22"/>
      <c r="B267" s="1"/>
      <c r="C267" s="23"/>
      <c r="D267" s="24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">
      <c r="A268" s="22"/>
      <c r="B268" s="1"/>
      <c r="C268" s="23"/>
      <c r="D268" s="24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">
      <c r="A269" s="22"/>
      <c r="B269" s="1"/>
      <c r="C269" s="23"/>
      <c r="D269" s="24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3">
      <c r="A270" s="22"/>
      <c r="B270" s="1"/>
      <c r="C270" s="23"/>
      <c r="D270" s="24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3">
      <c r="A271" s="22"/>
      <c r="B271" s="1"/>
      <c r="C271" s="23"/>
      <c r="D271" s="24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3">
      <c r="A272" s="22"/>
      <c r="B272" s="1"/>
      <c r="C272" s="23"/>
      <c r="D272" s="24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3">
      <c r="A273" s="22"/>
      <c r="B273" s="1"/>
      <c r="C273" s="23"/>
      <c r="D273" s="24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3">
      <c r="A274" s="22"/>
      <c r="B274" s="1"/>
      <c r="C274" s="23"/>
      <c r="D274" s="24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3">
      <c r="A275" s="22"/>
      <c r="B275" s="1"/>
      <c r="C275" s="23"/>
      <c r="D275" s="2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3">
      <c r="A276" s="22"/>
      <c r="B276" s="1"/>
      <c r="C276" s="23"/>
      <c r="D276" s="24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3">
      <c r="A277" s="22"/>
      <c r="B277" s="1"/>
      <c r="C277" s="23"/>
      <c r="D277" s="24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3">
      <c r="A278" s="22"/>
      <c r="B278" s="1"/>
      <c r="C278" s="23"/>
      <c r="D278" s="24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3">
      <c r="A279" s="22"/>
      <c r="B279" s="1"/>
      <c r="C279" s="23"/>
      <c r="D279" s="24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3">
      <c r="A280" s="22"/>
      <c r="B280" s="1"/>
      <c r="C280" s="23"/>
      <c r="D280" s="24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3">
      <c r="A281" s="22"/>
      <c r="B281" s="1"/>
      <c r="C281" s="23"/>
      <c r="D281" s="24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3">
      <c r="A282" s="22"/>
      <c r="B282" s="1"/>
      <c r="C282" s="23"/>
      <c r="D282" s="24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3">
      <c r="A283" s="22"/>
      <c r="B283" s="1"/>
      <c r="C283" s="23"/>
      <c r="D283" s="2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3">
      <c r="A284" s="22"/>
      <c r="B284" s="1"/>
      <c r="C284" s="23"/>
      <c r="D284" s="24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3">
      <c r="A285" s="22"/>
      <c r="B285" s="1"/>
      <c r="C285" s="23"/>
      <c r="D285" s="24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3">
      <c r="A286" s="22"/>
      <c r="B286" s="1"/>
      <c r="C286" s="23"/>
      <c r="D286" s="24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3">
      <c r="A287" s="22"/>
      <c r="B287" s="1"/>
      <c r="C287" s="23"/>
      <c r="D287" s="24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3">
      <c r="A288" s="22"/>
      <c r="B288" s="1"/>
      <c r="C288" s="23"/>
      <c r="D288" s="24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3">
      <c r="A289" s="22"/>
      <c r="B289" s="1"/>
      <c r="C289" s="23"/>
      <c r="D289" s="24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3">
      <c r="A290" s="22"/>
      <c r="B290" s="1"/>
      <c r="C290" s="23"/>
      <c r="D290" s="24"/>
      <c r="E290" s="1"/>
    </row>
    <row r="291" spans="1:25" ht="15.75" customHeight="1" x14ac:dyDescent="0.3">
      <c r="A291" s="22"/>
      <c r="B291" s="1"/>
      <c r="C291" s="23"/>
      <c r="D291" s="24"/>
      <c r="E291" s="1"/>
    </row>
    <row r="292" spans="1:25" ht="15.75" customHeight="1" x14ac:dyDescent="0.3">
      <c r="A292" s="22"/>
      <c r="B292" s="1"/>
      <c r="C292" s="23"/>
      <c r="D292" s="24"/>
      <c r="E292" s="1"/>
    </row>
    <row r="293" spans="1:25" ht="15.75" customHeight="1" x14ac:dyDescent="0.3">
      <c r="A293" s="22"/>
      <c r="B293" s="1"/>
      <c r="C293" s="23"/>
      <c r="D293" s="24"/>
      <c r="E293" s="1"/>
    </row>
    <row r="294" spans="1:25" ht="15.75" customHeight="1" x14ac:dyDescent="0.3">
      <c r="A294" s="22"/>
      <c r="B294" s="1"/>
      <c r="C294" s="23"/>
      <c r="D294" s="24"/>
      <c r="E294" s="1"/>
    </row>
    <row r="295" spans="1:25" ht="15.75" customHeight="1" x14ac:dyDescent="0.3">
      <c r="A295" s="22"/>
      <c r="B295" s="1"/>
      <c r="C295" s="23"/>
      <c r="D295" s="24"/>
      <c r="E295" s="1"/>
    </row>
    <row r="296" spans="1:25" ht="15.75" customHeight="1" x14ac:dyDescent="0.3">
      <c r="A296" s="22"/>
      <c r="B296" s="1"/>
      <c r="C296" s="23"/>
      <c r="D296" s="24"/>
      <c r="E296" s="1"/>
    </row>
    <row r="297" spans="1:25" ht="15.75" customHeight="1" x14ac:dyDescent="0.3">
      <c r="A297" s="22"/>
      <c r="B297" s="1"/>
      <c r="C297" s="23"/>
      <c r="D297" s="24"/>
      <c r="E297" s="1"/>
    </row>
    <row r="298" spans="1:25" ht="15.75" customHeight="1" x14ac:dyDescent="0.3"/>
    <row r="299" spans="1:25" ht="15.75" customHeight="1" x14ac:dyDescent="0.3"/>
    <row r="300" spans="1:25" ht="15.75" customHeight="1" x14ac:dyDescent="0.3"/>
    <row r="301" spans="1:25" ht="15.75" customHeight="1" x14ac:dyDescent="0.3"/>
    <row r="302" spans="1:25" ht="15.75" customHeight="1" x14ac:dyDescent="0.3"/>
    <row r="303" spans="1:25" ht="15.75" customHeight="1" x14ac:dyDescent="0.3"/>
    <row r="304" spans="1:25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7">
    <mergeCell ref="A50:E50"/>
    <mergeCell ref="A51:E51"/>
    <mergeCell ref="A52:E52"/>
    <mergeCell ref="A53:D53"/>
    <mergeCell ref="A54:D54"/>
    <mergeCell ref="A55:D55"/>
    <mergeCell ref="A56:D56"/>
    <mergeCell ref="A57:D57"/>
    <mergeCell ref="A58:E58"/>
    <mergeCell ref="A59:D59"/>
    <mergeCell ref="A60:D60"/>
    <mergeCell ref="A61:D61"/>
    <mergeCell ref="A62:E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E72"/>
    <mergeCell ref="A73:D73"/>
    <mergeCell ref="A74:D74"/>
    <mergeCell ref="A75:E75"/>
    <mergeCell ref="A76:D76"/>
    <mergeCell ref="A77:D77"/>
    <mergeCell ref="A78:D78"/>
    <mergeCell ref="A79:E79"/>
    <mergeCell ref="A80:E80"/>
    <mergeCell ref="A81:D81"/>
    <mergeCell ref="B82:D82"/>
    <mergeCell ref="B83:D83"/>
    <mergeCell ref="B84:D84"/>
    <mergeCell ref="B97:D97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A1:E1"/>
    <mergeCell ref="A2:E2"/>
    <mergeCell ref="A3:E3"/>
    <mergeCell ref="A4:D4"/>
    <mergeCell ref="A5:E5"/>
    <mergeCell ref="A6:E6"/>
    <mergeCell ref="A7:D7"/>
    <mergeCell ref="A8:D8"/>
    <mergeCell ref="A9:D9"/>
    <mergeCell ref="A10:D10"/>
    <mergeCell ref="A11:D11"/>
    <mergeCell ref="A12:D12"/>
    <mergeCell ref="A13:D13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E23"/>
    <mergeCell ref="A24:E24"/>
    <mergeCell ref="A25:D25"/>
    <mergeCell ref="A26:D26"/>
    <mergeCell ref="A27:D27"/>
    <mergeCell ref="A28:D28"/>
    <mergeCell ref="A29:D29"/>
    <mergeCell ref="A30:D30"/>
    <mergeCell ref="A31:D31"/>
    <mergeCell ref="A32:E32"/>
    <mergeCell ref="A33:D33"/>
    <mergeCell ref="A34:D34"/>
    <mergeCell ref="A35:D35"/>
    <mergeCell ref="A36:D36"/>
    <mergeCell ref="A37:D37"/>
    <mergeCell ref="A38:D38"/>
    <mergeCell ref="A39:D39"/>
    <mergeCell ref="A40:E40"/>
    <mergeCell ref="A46:D46"/>
    <mergeCell ref="A47:D47"/>
    <mergeCell ref="A48:D48"/>
    <mergeCell ref="A49:E49"/>
    <mergeCell ref="A41:D41"/>
    <mergeCell ref="A42:D42"/>
    <mergeCell ref="A43:D43"/>
    <mergeCell ref="A44:D44"/>
    <mergeCell ref="A45:D45"/>
  </mergeCells>
  <pageMargins left="0.70866141732283472" right="0.86614173228346458" top="0.74803149606299213" bottom="0.74803149606299213" header="0" footer="0"/>
  <pageSetup paperSize="9" fitToHeight="0" orientation="portrait"/>
  <headerFooter>
    <oddFooter>&amp;Cservice.alpha-soft.ru&amp;RДелаем бизнес легким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 x14ac:dyDescent="0.3"/>
  <cols>
    <col min="1" max="1" width="9.109375" customWidth="1"/>
    <col min="2" max="2" width="11.6640625" customWidth="1"/>
    <col min="3" max="3" width="16" customWidth="1"/>
    <col min="4" max="4" width="9.109375" customWidth="1"/>
    <col min="5" max="5" width="11.109375" customWidth="1"/>
    <col min="6" max="6" width="13.5546875" customWidth="1"/>
    <col min="7" max="8" width="9.109375" customWidth="1"/>
    <col min="9" max="9" width="12.44140625" customWidth="1"/>
    <col min="10" max="26" width="9.109375" customWidth="1"/>
  </cols>
  <sheetData>
    <row r="1" spans="1:26" ht="14.4" x14ac:dyDescent="0.3">
      <c r="A1" s="26"/>
      <c r="B1" s="26" t="s">
        <v>489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4" x14ac:dyDescent="0.3">
      <c r="A2" s="26"/>
      <c r="B2" s="26" t="s">
        <v>490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4" x14ac:dyDescent="0.3">
      <c r="A3" s="26"/>
      <c r="B3" s="26" t="s">
        <v>491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4" x14ac:dyDescent="0.3">
      <c r="A4" s="26"/>
      <c r="B4" s="26" t="s">
        <v>492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4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4" x14ac:dyDescent="0.3">
      <c r="A6" s="26"/>
      <c r="B6" s="52" t="s">
        <v>493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x14ac:dyDescent="0.3">
      <c r="A7" s="26"/>
      <c r="B7" s="138" t="s">
        <v>494</v>
      </c>
      <c r="C7" s="139" t="s">
        <v>495</v>
      </c>
      <c r="D7" s="80"/>
      <c r="E7" s="80"/>
      <c r="F7" s="80"/>
      <c r="G7" s="77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8.8" x14ac:dyDescent="0.3">
      <c r="A8" s="26"/>
      <c r="B8" s="90"/>
      <c r="C8" s="53" t="s">
        <v>496</v>
      </c>
      <c r="D8" s="54" t="s">
        <v>497</v>
      </c>
      <c r="E8" s="54" t="s">
        <v>498</v>
      </c>
      <c r="F8" s="54" t="s">
        <v>499</v>
      </c>
      <c r="G8" s="54" t="s">
        <v>500</v>
      </c>
      <c r="H8" s="55"/>
      <c r="I8" s="52" t="s">
        <v>501</v>
      </c>
      <c r="J8" s="56" t="s">
        <v>502</v>
      </c>
      <c r="K8" s="52" t="s">
        <v>503</v>
      </c>
      <c r="L8" s="52" t="s">
        <v>504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x14ac:dyDescent="0.3">
      <c r="A9" s="26"/>
      <c r="B9" s="57">
        <v>1</v>
      </c>
      <c r="C9" s="58">
        <v>1000</v>
      </c>
      <c r="D9" s="58">
        <v>3000</v>
      </c>
      <c r="E9" s="58">
        <v>1000</v>
      </c>
      <c r="F9" s="58">
        <v>800</v>
      </c>
      <c r="G9" s="58">
        <v>800</v>
      </c>
      <c r="H9" s="26"/>
      <c r="I9" s="26" t="s">
        <v>505</v>
      </c>
      <c r="J9" s="26">
        <v>2</v>
      </c>
      <c r="K9" s="26">
        <f>IFERROR(VLOOKUP(J9,B9:G21,2),0)</f>
        <v>950</v>
      </c>
      <c r="L9" s="26">
        <f t="shared" ref="L9:L13" si="0">J9*K9</f>
        <v>1900</v>
      </c>
      <c r="M9" s="26"/>
      <c r="N9" s="26" t="str">
        <f>C25</f>
        <v>Центр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x14ac:dyDescent="0.3">
      <c r="A10" s="26"/>
      <c r="B10" s="59">
        <v>2</v>
      </c>
      <c r="C10" s="60">
        <v>950</v>
      </c>
      <c r="D10" s="60">
        <v>2800</v>
      </c>
      <c r="E10" s="60">
        <v>950</v>
      </c>
      <c r="F10" s="60">
        <v>750</v>
      </c>
      <c r="G10" s="60">
        <v>800</v>
      </c>
      <c r="H10" s="26"/>
      <c r="I10" s="26" t="s">
        <v>506</v>
      </c>
      <c r="J10" s="26">
        <v>0</v>
      </c>
      <c r="K10" s="61">
        <f>IFERROR(VLOOKUP(J10,B9:G21,3),0)</f>
        <v>0</v>
      </c>
      <c r="L10" s="26">
        <f t="shared" si="0"/>
        <v>0</v>
      </c>
      <c r="M10" s="26"/>
      <c r="N10" s="26" t="str">
        <f>E25</f>
        <v>Хоста, Кудепста, Адлер, Дагомыс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x14ac:dyDescent="0.3">
      <c r="A11" s="26"/>
      <c r="B11" s="57">
        <v>3</v>
      </c>
      <c r="C11" s="58">
        <v>900</v>
      </c>
      <c r="D11" s="58">
        <v>2600</v>
      </c>
      <c r="E11" s="58">
        <v>900</v>
      </c>
      <c r="F11" s="58">
        <v>700</v>
      </c>
      <c r="G11" s="58">
        <v>800</v>
      </c>
      <c r="H11" s="26"/>
      <c r="I11" s="26" t="s">
        <v>507</v>
      </c>
      <c r="J11" s="26">
        <v>1</v>
      </c>
      <c r="K11" s="26">
        <f>IFERROR(VLOOKUP(J11,B9:G21,4),0)</f>
        <v>1000</v>
      </c>
      <c r="L11" s="26">
        <f t="shared" si="0"/>
        <v>1000</v>
      </c>
      <c r="M11" s="26"/>
      <c r="N11" s="26" t="str">
        <f>G25</f>
        <v>Олимпийский парк и Красная поляна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x14ac:dyDescent="0.3">
      <c r="A12" s="26"/>
      <c r="B12" s="59">
        <v>4</v>
      </c>
      <c r="C12" s="60">
        <v>850</v>
      </c>
      <c r="D12" s="60">
        <v>2400</v>
      </c>
      <c r="E12" s="60">
        <v>850</v>
      </c>
      <c r="F12" s="60">
        <v>650</v>
      </c>
      <c r="G12" s="60">
        <v>750</v>
      </c>
      <c r="H12" s="26"/>
      <c r="I12" s="26" t="s">
        <v>508</v>
      </c>
      <c r="J12" s="26">
        <v>1</v>
      </c>
      <c r="K12" s="26">
        <f>IFERROR(VLOOKUP(J12,B9:G21,5),0)</f>
        <v>800</v>
      </c>
      <c r="L12" s="26">
        <f t="shared" si="0"/>
        <v>800</v>
      </c>
      <c r="M12" s="26"/>
      <c r="N12" s="26" t="str">
        <f>I25</f>
        <v>Лазаревское и все поселки за городской чертой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4" x14ac:dyDescent="0.3">
      <c r="A13" s="26"/>
      <c r="B13" s="57">
        <v>5</v>
      </c>
      <c r="C13" s="58">
        <v>800</v>
      </c>
      <c r="D13" s="58">
        <v>2200</v>
      </c>
      <c r="E13" s="58">
        <v>800</v>
      </c>
      <c r="F13" s="58">
        <v>600</v>
      </c>
      <c r="G13" s="58">
        <v>750</v>
      </c>
      <c r="H13" s="26"/>
      <c r="I13" s="26" t="s">
        <v>509</v>
      </c>
      <c r="J13" s="26">
        <v>1</v>
      </c>
      <c r="K13" s="26">
        <f>IFERROR(VLOOKUP(J13,B9:G21,6),0)</f>
        <v>800</v>
      </c>
      <c r="L13" s="26">
        <f t="shared" si="0"/>
        <v>800</v>
      </c>
      <c r="M13" s="26"/>
      <c r="N13" s="26">
        <v>2500</v>
      </c>
      <c r="O13" s="26">
        <f>N13*K15</f>
        <v>2500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x14ac:dyDescent="0.3">
      <c r="A14" s="26"/>
      <c r="B14" s="59">
        <v>6</v>
      </c>
      <c r="C14" s="60">
        <v>750</v>
      </c>
      <c r="D14" s="60">
        <v>2000</v>
      </c>
      <c r="E14" s="60">
        <v>750</v>
      </c>
      <c r="F14" s="60">
        <v>550</v>
      </c>
      <c r="G14" s="60">
        <v>700</v>
      </c>
      <c r="H14" s="26"/>
      <c r="I14" s="26"/>
      <c r="J14" s="26"/>
      <c r="K14" s="26"/>
      <c r="L14" s="52">
        <f>SUM(L9:L13)</f>
        <v>4500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x14ac:dyDescent="0.3">
      <c r="A15" s="26"/>
      <c r="B15" s="57">
        <v>7</v>
      </c>
      <c r="C15" s="58">
        <v>700</v>
      </c>
      <c r="D15" s="58">
        <v>1800</v>
      </c>
      <c r="E15" s="58">
        <v>700</v>
      </c>
      <c r="F15" s="58">
        <v>500</v>
      </c>
      <c r="G15" s="58">
        <v>700</v>
      </c>
      <c r="H15" s="26"/>
      <c r="I15" s="26" t="s">
        <v>510</v>
      </c>
      <c r="J15" s="26"/>
      <c r="K15" s="26">
        <v>1</v>
      </c>
      <c r="L15" s="26">
        <f>ROUND(L14/O13,0)</f>
        <v>2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x14ac:dyDescent="0.3">
      <c r="A16" s="26"/>
      <c r="B16" s="59">
        <v>8</v>
      </c>
      <c r="C16" s="60">
        <v>650</v>
      </c>
      <c r="D16" s="60">
        <v>1600</v>
      </c>
      <c r="E16" s="60">
        <v>650</v>
      </c>
      <c r="F16" s="60">
        <v>450</v>
      </c>
      <c r="G16" s="60">
        <v>700</v>
      </c>
      <c r="H16" s="26"/>
      <c r="I16" s="26" t="s">
        <v>511</v>
      </c>
      <c r="J16" s="26"/>
      <c r="K16" s="26"/>
      <c r="L16" s="52">
        <f>MAX(O13*2,L14)</f>
        <v>5000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x14ac:dyDescent="0.3">
      <c r="A17" s="26"/>
      <c r="B17" s="57">
        <v>9</v>
      </c>
      <c r="C17" s="58">
        <v>600</v>
      </c>
      <c r="D17" s="58">
        <v>1400</v>
      </c>
      <c r="E17" s="58">
        <v>600</v>
      </c>
      <c r="F17" s="58">
        <v>400</v>
      </c>
      <c r="G17" s="58">
        <v>700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 x14ac:dyDescent="0.3">
      <c r="A18" s="26"/>
      <c r="B18" s="59">
        <v>10</v>
      </c>
      <c r="C18" s="60">
        <v>550</v>
      </c>
      <c r="D18" s="60">
        <v>1200</v>
      </c>
      <c r="E18" s="60">
        <v>550</v>
      </c>
      <c r="F18" s="60">
        <v>400</v>
      </c>
      <c r="G18" s="60">
        <v>600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4.4" x14ac:dyDescent="0.3">
      <c r="A19" s="26"/>
      <c r="B19" s="57">
        <v>15</v>
      </c>
      <c r="C19" s="58">
        <v>500</v>
      </c>
      <c r="D19" s="58">
        <v>1000</v>
      </c>
      <c r="E19" s="58">
        <v>500</v>
      </c>
      <c r="F19" s="58">
        <v>400</v>
      </c>
      <c r="G19" s="58">
        <v>550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x14ac:dyDescent="0.3">
      <c r="A20" s="26"/>
      <c r="B20" s="59">
        <v>20</v>
      </c>
      <c r="C20" s="60">
        <v>500</v>
      </c>
      <c r="D20" s="60">
        <v>1000</v>
      </c>
      <c r="E20" s="60">
        <v>500</v>
      </c>
      <c r="F20" s="60">
        <v>400</v>
      </c>
      <c r="G20" s="60">
        <v>500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3">
      <c r="A21" s="26"/>
      <c r="B21" s="57" t="s">
        <v>512</v>
      </c>
      <c r="C21" s="58">
        <v>500</v>
      </c>
      <c r="D21" s="58">
        <v>1000</v>
      </c>
      <c r="E21" s="58">
        <v>500</v>
      </c>
      <c r="F21" s="58">
        <v>400</v>
      </c>
      <c r="G21" s="58">
        <v>500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">
      <c r="A22" s="62"/>
      <c r="B22" s="63"/>
      <c r="C22" s="64"/>
      <c r="D22" s="64"/>
      <c r="E22" s="64"/>
      <c r="F22" s="64"/>
      <c r="G22" s="64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">
      <c r="A23" s="26"/>
      <c r="B23" s="52" t="s">
        <v>513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">
      <c r="A24" s="26"/>
      <c r="B24" s="26"/>
      <c r="C24" s="140" t="s">
        <v>514</v>
      </c>
      <c r="D24" s="141"/>
      <c r="E24" s="141"/>
      <c r="F24" s="141"/>
      <c r="G24" s="141"/>
      <c r="H24" s="141"/>
      <c r="I24" s="141"/>
      <c r="J24" s="142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3">
      <c r="A25" s="26"/>
      <c r="B25" s="26"/>
      <c r="C25" s="143" t="s">
        <v>515</v>
      </c>
      <c r="D25" s="95"/>
      <c r="E25" s="145" t="s">
        <v>516</v>
      </c>
      <c r="F25" s="95"/>
      <c r="G25" s="146" t="s">
        <v>517</v>
      </c>
      <c r="H25" s="95"/>
      <c r="I25" s="147" t="s">
        <v>518</v>
      </c>
      <c r="J25" s="148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3">
      <c r="A26" s="26"/>
      <c r="B26" s="65"/>
      <c r="C26" s="144"/>
      <c r="D26" s="97"/>
      <c r="E26" s="96"/>
      <c r="F26" s="97"/>
      <c r="G26" s="96"/>
      <c r="H26" s="97"/>
      <c r="I26" s="96"/>
      <c r="J26" s="14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3">
      <c r="A27" s="26"/>
      <c r="B27" s="26"/>
      <c r="C27" s="134">
        <v>1</v>
      </c>
      <c r="D27" s="135"/>
      <c r="E27" s="136">
        <v>2</v>
      </c>
      <c r="F27" s="135"/>
      <c r="G27" s="136">
        <v>3</v>
      </c>
      <c r="H27" s="135"/>
      <c r="I27" s="136">
        <v>4</v>
      </c>
      <c r="J27" s="13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">
      <c r="A28" s="26"/>
      <c r="B28" s="26"/>
      <c r="C28" s="66"/>
      <c r="D28" s="66"/>
      <c r="E28" s="66"/>
      <c r="F28" s="66"/>
      <c r="G28" s="66"/>
      <c r="H28" s="66"/>
      <c r="I28" s="66"/>
      <c r="J28" s="6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3">
      <c r="A29" s="26"/>
      <c r="B29" s="52" t="s">
        <v>519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3">
      <c r="A30" s="26"/>
      <c r="B30" s="26"/>
      <c r="C30" s="150" t="s">
        <v>520</v>
      </c>
      <c r="D30" s="151"/>
      <c r="E30" s="152" t="s">
        <v>521</v>
      </c>
      <c r="F30" s="153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">
      <c r="A31" s="26"/>
      <c r="B31" s="26"/>
      <c r="C31" s="144"/>
      <c r="D31" s="97"/>
      <c r="E31" s="96"/>
      <c r="F31" s="14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">
      <c r="A32" s="26"/>
      <c r="B32" s="26"/>
      <c r="C32" s="134">
        <v>1</v>
      </c>
      <c r="D32" s="135"/>
      <c r="E32" s="136">
        <v>2.5</v>
      </c>
      <c r="F32" s="13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">
      <c r="A34" s="26"/>
      <c r="B34" s="26"/>
      <c r="C34" s="26"/>
      <c r="D34" s="6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>
      <c r="A36" s="26"/>
      <c r="B36" s="52" t="s">
        <v>522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3">
      <c r="A37" s="26"/>
      <c r="B37" s="26"/>
      <c r="C37" s="26" t="s">
        <v>523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3">
      <c r="A38" s="26"/>
      <c r="B38" s="26"/>
      <c r="C38" s="26" t="s">
        <v>524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3">
      <c r="A39" s="26"/>
      <c r="B39" s="26"/>
      <c r="C39" s="26" t="s">
        <v>525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3">
      <c r="A40" s="26"/>
      <c r="B40" s="26"/>
      <c r="C40" s="26" t="s">
        <v>526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3">
      <c r="A41" s="26"/>
      <c r="B41" s="26"/>
      <c r="C41" s="26" t="s">
        <v>527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3">
      <c r="A42" s="26"/>
      <c r="B42" s="26"/>
      <c r="C42" s="26" t="s">
        <v>528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3">
      <c r="A43" s="26"/>
      <c r="B43" s="26"/>
      <c r="C43" s="26" t="s">
        <v>529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">
      <c r="A45" s="26"/>
      <c r="B45" s="52" t="s">
        <v>530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">
      <c r="A46" s="26"/>
      <c r="B46" s="26"/>
      <c r="C46" s="26" t="s">
        <v>531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3">
      <c r="A47" s="26"/>
      <c r="B47" s="26"/>
      <c r="C47" s="26" t="s">
        <v>532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3">
      <c r="A48" s="26"/>
      <c r="B48" s="26"/>
      <c r="C48" s="26" t="s">
        <v>533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3">
      <c r="A49" s="26"/>
      <c r="B49" s="26"/>
      <c r="C49" s="26" t="s">
        <v>534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3">
      <c r="A50" s="26"/>
      <c r="B50" s="26"/>
      <c r="C50" s="26" t="s">
        <v>535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3">
      <c r="A51" s="26"/>
      <c r="B51" s="26"/>
      <c r="C51" s="26" t="s">
        <v>536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">
      <c r="A52" s="26"/>
      <c r="B52" s="26"/>
      <c r="C52" s="26" t="s">
        <v>537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"/>
    <row r="254" spans="1:26" ht="15.75" customHeight="1" x14ac:dyDescent="0.3"/>
    <row r="255" spans="1:26" ht="15.75" customHeight="1" x14ac:dyDescent="0.3"/>
    <row r="256" spans="1:2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5">
    <mergeCell ref="C32:D32"/>
    <mergeCell ref="E32:F32"/>
    <mergeCell ref="B7:B8"/>
    <mergeCell ref="C7:G7"/>
    <mergeCell ref="C24:J24"/>
    <mergeCell ref="C25:D26"/>
    <mergeCell ref="E25:F26"/>
    <mergeCell ref="G25:H26"/>
    <mergeCell ref="I25:J26"/>
    <mergeCell ref="C27:D27"/>
    <mergeCell ref="E27:F27"/>
    <mergeCell ref="G27:H27"/>
    <mergeCell ref="I27:J27"/>
    <mergeCell ref="C30:D31"/>
    <mergeCell ref="E30:F31"/>
  </mergeCells>
  <pageMargins left="0.7" right="0.7" top="0.75" bottom="0.75" header="0" footer="0"/>
  <pageSetup paperSize="9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outlinePr summaryBelow="0"/>
    <pageSetUpPr fitToPage="1"/>
  </sheetPr>
  <dimension ref="A1:Y995"/>
  <sheetViews>
    <sheetView workbookViewId="0">
      <selection activeCell="M27" sqref="M27"/>
    </sheetView>
  </sheetViews>
  <sheetFormatPr defaultColWidth="14.44140625" defaultRowHeight="15" customHeight="1" outlineLevelRow="2" x14ac:dyDescent="0.3"/>
  <cols>
    <col min="1" max="1" width="51.5546875" customWidth="1"/>
    <col min="2" max="2" width="15.109375" customWidth="1"/>
    <col min="3" max="3" width="10" customWidth="1"/>
    <col min="4" max="4" width="9.109375" customWidth="1"/>
    <col min="5" max="5" width="12.5546875" customWidth="1"/>
    <col min="6" max="6" width="2.6640625" customWidth="1"/>
    <col min="7" max="25" width="9.109375" customWidth="1"/>
  </cols>
  <sheetData>
    <row r="1" spans="1:25" ht="94.5" customHeight="1" x14ac:dyDescent="0.3">
      <c r="A1" s="131"/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customHeight="1" x14ac:dyDescent="0.3">
      <c r="A2" s="86" t="s">
        <v>538</v>
      </c>
      <c r="B2" s="80"/>
      <c r="C2" s="80"/>
      <c r="D2" s="80"/>
      <c r="E2" s="7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.5" customHeight="1" x14ac:dyDescent="0.3">
      <c r="A3" s="84"/>
      <c r="B3" s="80"/>
      <c r="C3" s="80"/>
      <c r="D3" s="80"/>
      <c r="E3" s="7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outlineLevel="1" x14ac:dyDescent="0.3">
      <c r="A4" s="79" t="s">
        <v>539</v>
      </c>
      <c r="B4" s="80"/>
      <c r="C4" s="80"/>
      <c r="D4" s="80"/>
      <c r="E4" s="7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4.4" outlineLevel="2" x14ac:dyDescent="0.3">
      <c r="A5" s="68" t="s">
        <v>540</v>
      </c>
      <c r="B5" s="19" t="s">
        <v>185</v>
      </c>
      <c r="C5" s="19" t="s">
        <v>541</v>
      </c>
      <c r="D5" s="19" t="s">
        <v>542</v>
      </c>
      <c r="E5" s="19" t="s">
        <v>543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8.8" outlineLevel="2" x14ac:dyDescent="0.3">
      <c r="A6" s="69" t="s">
        <v>544</v>
      </c>
      <c r="B6" s="4">
        <v>9200</v>
      </c>
      <c r="C6" s="17">
        <v>30</v>
      </c>
      <c r="D6" s="17">
        <v>10</v>
      </c>
      <c r="E6" s="17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8" outlineLevel="2" x14ac:dyDescent="0.3">
      <c r="A7" s="69" t="s">
        <v>545</v>
      </c>
      <c r="B7" s="4">
        <v>9200</v>
      </c>
      <c r="C7" s="17">
        <v>30</v>
      </c>
      <c r="D7" s="17">
        <v>10</v>
      </c>
      <c r="E7" s="17">
        <v>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8.8" outlineLevel="2" x14ac:dyDescent="0.3">
      <c r="A8" s="69" t="s">
        <v>546</v>
      </c>
      <c r="B8" s="4">
        <v>9200</v>
      </c>
      <c r="C8" s="17">
        <v>30</v>
      </c>
      <c r="D8" s="17">
        <v>10</v>
      </c>
      <c r="E8" s="17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4" outlineLevel="2" x14ac:dyDescent="0.3">
      <c r="A9" s="69" t="s">
        <v>547</v>
      </c>
      <c r="B9" s="4">
        <v>2300</v>
      </c>
      <c r="C9" s="17">
        <v>3</v>
      </c>
      <c r="D9" s="17">
        <v>1</v>
      </c>
      <c r="E9" s="17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4" outlineLevel="2" x14ac:dyDescent="0.3">
      <c r="A10" s="69" t="s">
        <v>548</v>
      </c>
      <c r="B10" s="4">
        <v>9200</v>
      </c>
      <c r="C10" s="17">
        <v>40</v>
      </c>
      <c r="D10" s="17">
        <v>14</v>
      </c>
      <c r="E10" s="17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4" outlineLevel="2" x14ac:dyDescent="0.3">
      <c r="A11" s="69" t="s">
        <v>549</v>
      </c>
      <c r="B11" s="4">
        <v>38000</v>
      </c>
      <c r="C11" s="17">
        <v>120</v>
      </c>
      <c r="D11" s="17">
        <v>50</v>
      </c>
      <c r="E11" s="17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4" outlineLevel="1" x14ac:dyDescent="0.3">
      <c r="A12" s="79" t="s">
        <v>550</v>
      </c>
      <c r="B12" s="80"/>
      <c r="C12" s="80"/>
      <c r="D12" s="80"/>
      <c r="E12" s="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4" outlineLevel="2" x14ac:dyDescent="0.3">
      <c r="A13" s="78" t="s">
        <v>550</v>
      </c>
      <c r="B13" s="80"/>
      <c r="C13" s="80"/>
      <c r="D13" s="77"/>
      <c r="E13" s="70">
        <v>2000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4" x14ac:dyDescent="0.3">
      <c r="A14" s="22"/>
      <c r="B14" s="1"/>
      <c r="C14" s="23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4" x14ac:dyDescent="0.3">
      <c r="A15" s="22"/>
      <c r="B15" s="1"/>
      <c r="C15" s="23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3">
      <c r="A16" s="22"/>
      <c r="B16" s="1"/>
      <c r="C16" s="23"/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3">
      <c r="A17" s="22"/>
      <c r="B17" s="1"/>
      <c r="C17" s="23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3">
      <c r="A18" s="22"/>
      <c r="B18" s="1"/>
      <c r="C18" s="23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3">
      <c r="A19" s="22"/>
      <c r="B19" s="1"/>
      <c r="C19" s="23"/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3">
      <c r="A20" s="22"/>
      <c r="B20" s="1"/>
      <c r="C20" s="23"/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3">
      <c r="A21" s="22"/>
      <c r="B21" s="1"/>
      <c r="C21" s="23"/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3">
      <c r="A22" s="22"/>
      <c r="B22" s="1"/>
      <c r="C22" s="23"/>
      <c r="D22" s="2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3">
      <c r="A23" s="22"/>
      <c r="B23" s="1"/>
      <c r="C23" s="23"/>
      <c r="D23" s="2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3">
      <c r="A24" s="22"/>
      <c r="B24" s="1"/>
      <c r="C24" s="23"/>
      <c r="D24" s="2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3">
      <c r="A25" s="22"/>
      <c r="B25" s="1"/>
      <c r="C25" s="23"/>
      <c r="D25" s="2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3">
      <c r="A26" s="22"/>
      <c r="B26" s="1"/>
      <c r="C26" s="23"/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3">
      <c r="A27" s="22"/>
      <c r="B27" s="1"/>
      <c r="C27" s="23"/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3">
      <c r="A28" s="22"/>
      <c r="B28" s="1"/>
      <c r="C28" s="23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3">
      <c r="A29" s="22"/>
      <c r="B29" s="1"/>
      <c r="C29" s="23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3">
      <c r="A30" s="22"/>
      <c r="B30" s="1"/>
      <c r="C30" s="23"/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3">
      <c r="A31" s="22"/>
      <c r="B31" s="1"/>
      <c r="C31" s="23"/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3">
      <c r="A32" s="22"/>
      <c r="B32" s="1"/>
      <c r="C32" s="23"/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3">
      <c r="A33" s="22"/>
      <c r="B33" s="1"/>
      <c r="C33" s="23"/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3">
      <c r="A34" s="22"/>
      <c r="B34" s="1"/>
      <c r="C34" s="23"/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3">
      <c r="A35" s="22"/>
      <c r="B35" s="1"/>
      <c r="C35" s="23"/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3">
      <c r="A36" s="22"/>
      <c r="B36" s="1"/>
      <c r="C36" s="23"/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3">
      <c r="A37" s="22"/>
      <c r="B37" s="1"/>
      <c r="C37" s="23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3">
      <c r="A38" s="22"/>
      <c r="B38" s="1"/>
      <c r="C38" s="23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3">
      <c r="A39" s="22"/>
      <c r="B39" s="1"/>
      <c r="C39" s="23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3">
      <c r="A40" s="22"/>
      <c r="B40" s="1"/>
      <c r="C40" s="23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3">
      <c r="A41" s="22"/>
      <c r="B41" s="1"/>
      <c r="C41" s="23"/>
      <c r="D41" s="2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3">
      <c r="A42" s="22"/>
      <c r="B42" s="1"/>
      <c r="C42" s="23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3">
      <c r="A43" s="22"/>
      <c r="B43" s="1"/>
      <c r="C43" s="23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3">
      <c r="A44" s="22"/>
      <c r="B44" s="1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3">
      <c r="A45" s="22"/>
      <c r="B45" s="1"/>
      <c r="C45" s="23"/>
      <c r="D45" s="2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3">
      <c r="A46" s="22"/>
      <c r="B46" s="1"/>
      <c r="C46" s="23"/>
      <c r="D46" s="2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3">
      <c r="A47" s="22"/>
      <c r="B47" s="1"/>
      <c r="C47" s="23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3">
      <c r="A48" s="22"/>
      <c r="B48" s="1"/>
      <c r="C48" s="23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3">
      <c r="A49" s="22"/>
      <c r="B49" s="1"/>
      <c r="C49" s="23"/>
      <c r="D49" s="2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3">
      <c r="A50" s="22"/>
      <c r="B50" s="1"/>
      <c r="C50" s="23"/>
      <c r="D50" s="2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3">
      <c r="A51" s="22"/>
      <c r="B51" s="1"/>
      <c r="C51" s="23"/>
      <c r="D51" s="2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3">
      <c r="A52" s="22"/>
      <c r="B52" s="1"/>
      <c r="C52" s="23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3">
      <c r="A53" s="22"/>
      <c r="B53" s="1"/>
      <c r="C53" s="23"/>
      <c r="D53" s="2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3">
      <c r="A54" s="22"/>
      <c r="B54" s="1"/>
      <c r="C54" s="23"/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3">
      <c r="A55" s="22"/>
      <c r="B55" s="1"/>
      <c r="C55" s="23"/>
      <c r="D55" s="2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3">
      <c r="A56" s="22"/>
      <c r="B56" s="1"/>
      <c r="C56" s="23"/>
      <c r="D56" s="2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3">
      <c r="A57" s="22"/>
      <c r="B57" s="1"/>
      <c r="C57" s="23"/>
      <c r="D57" s="2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3">
      <c r="A58" s="22"/>
      <c r="B58" s="1"/>
      <c r="C58" s="23"/>
      <c r="D58" s="2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3">
      <c r="A59" s="22"/>
      <c r="B59" s="1"/>
      <c r="C59" s="23"/>
      <c r="D59" s="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3">
      <c r="A60" s="22"/>
      <c r="B60" s="1"/>
      <c r="C60" s="23"/>
      <c r="D60" s="2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3">
      <c r="A61" s="22"/>
      <c r="B61" s="1"/>
      <c r="C61" s="23"/>
      <c r="D61" s="2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3">
      <c r="A62" s="22"/>
      <c r="B62" s="1"/>
      <c r="C62" s="23"/>
      <c r="D62" s="2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3">
      <c r="A63" s="22"/>
      <c r="B63" s="1"/>
      <c r="C63" s="23"/>
      <c r="D63" s="2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3">
      <c r="A64" s="22"/>
      <c r="B64" s="1"/>
      <c r="C64" s="23"/>
      <c r="D64" s="2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3">
      <c r="A65" s="22"/>
      <c r="B65" s="1"/>
      <c r="C65" s="23"/>
      <c r="D65" s="2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3">
      <c r="A66" s="22"/>
      <c r="B66" s="1"/>
      <c r="C66" s="23"/>
      <c r="D66" s="2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3">
      <c r="A67" s="22"/>
      <c r="B67" s="1"/>
      <c r="C67" s="23"/>
      <c r="D67" s="2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3">
      <c r="A68" s="22"/>
      <c r="B68" s="1"/>
      <c r="C68" s="23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3">
      <c r="A69" s="22"/>
      <c r="B69" s="1"/>
      <c r="C69" s="23"/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3">
      <c r="A70" s="22"/>
      <c r="B70" s="1"/>
      <c r="C70" s="23"/>
      <c r="D70" s="2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3">
      <c r="A71" s="22"/>
      <c r="B71" s="1"/>
      <c r="C71" s="23"/>
      <c r="D71" s="2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3">
      <c r="A72" s="22"/>
      <c r="B72" s="1"/>
      <c r="C72" s="23"/>
      <c r="D72" s="2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">
      <c r="A73" s="22"/>
      <c r="B73" s="1"/>
      <c r="C73" s="23"/>
      <c r="D73" s="2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">
      <c r="A74" s="22"/>
      <c r="B74" s="1"/>
      <c r="C74" s="23"/>
      <c r="D74" s="2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">
      <c r="A75" s="22"/>
      <c r="B75" s="1"/>
      <c r="C75" s="23"/>
      <c r="D75" s="2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">
      <c r="A76" s="22"/>
      <c r="B76" s="1"/>
      <c r="C76" s="23"/>
      <c r="D76" s="2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">
      <c r="A77" s="22"/>
      <c r="B77" s="1"/>
      <c r="C77" s="23"/>
      <c r="D77" s="2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">
      <c r="A78" s="22"/>
      <c r="B78" s="1"/>
      <c r="C78" s="23"/>
      <c r="D78" s="2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">
      <c r="A79" s="22"/>
      <c r="B79" s="1"/>
      <c r="C79" s="23"/>
      <c r="D79" s="2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">
      <c r="A80" s="22"/>
      <c r="B80" s="1"/>
      <c r="C80" s="23"/>
      <c r="D80" s="2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">
      <c r="A81" s="22"/>
      <c r="B81" s="1"/>
      <c r="C81" s="23"/>
      <c r="D81" s="2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">
      <c r="A82" s="22"/>
      <c r="B82" s="1"/>
      <c r="C82" s="23"/>
      <c r="D82" s="2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">
      <c r="A83" s="22"/>
      <c r="B83" s="1"/>
      <c r="C83" s="23"/>
      <c r="D83" s="2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">
      <c r="A84" s="22"/>
      <c r="B84" s="1"/>
      <c r="C84" s="23"/>
      <c r="D84" s="2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">
      <c r="A85" s="22"/>
      <c r="B85" s="1"/>
      <c r="C85" s="23"/>
      <c r="D85" s="2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">
      <c r="A86" s="22"/>
      <c r="B86" s="1"/>
      <c r="C86" s="23"/>
      <c r="D86" s="2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">
      <c r="A87" s="22"/>
      <c r="B87" s="1"/>
      <c r="C87" s="23"/>
      <c r="D87" s="2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">
      <c r="A88" s="22"/>
      <c r="B88" s="1"/>
      <c r="C88" s="23"/>
      <c r="D88" s="2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">
      <c r="A89" s="22"/>
      <c r="B89" s="1"/>
      <c r="C89" s="23"/>
      <c r="D89" s="2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">
      <c r="A90" s="22"/>
      <c r="B90" s="1"/>
      <c r="C90" s="23"/>
      <c r="D90" s="2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">
      <c r="A91" s="22"/>
      <c r="B91" s="1"/>
      <c r="C91" s="23"/>
      <c r="D91" s="2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">
      <c r="A92" s="22"/>
      <c r="B92" s="1"/>
      <c r="C92" s="23"/>
      <c r="D92" s="2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">
      <c r="A93" s="22"/>
      <c r="B93" s="1"/>
      <c r="C93" s="23"/>
      <c r="D93" s="2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">
      <c r="A94" s="22"/>
      <c r="B94" s="1"/>
      <c r="C94" s="23"/>
      <c r="D94" s="2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">
      <c r="A95" s="22"/>
      <c r="B95" s="1"/>
      <c r="C95" s="23"/>
      <c r="D95" s="2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">
      <c r="A96" s="22"/>
      <c r="B96" s="1"/>
      <c r="C96" s="23"/>
      <c r="D96" s="2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">
      <c r="A97" s="22"/>
      <c r="B97" s="1"/>
      <c r="C97" s="23"/>
      <c r="D97" s="2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">
      <c r="A98" s="22"/>
      <c r="B98" s="1"/>
      <c r="C98" s="23"/>
      <c r="D98" s="2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">
      <c r="A99" s="22"/>
      <c r="B99" s="1"/>
      <c r="C99" s="23"/>
      <c r="D99" s="2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">
      <c r="A100" s="22"/>
      <c r="B100" s="1"/>
      <c r="C100" s="23"/>
      <c r="D100" s="2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">
      <c r="A101" s="22"/>
      <c r="B101" s="1"/>
      <c r="C101" s="23"/>
      <c r="D101" s="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">
      <c r="A102" s="22"/>
      <c r="B102" s="1"/>
      <c r="C102" s="23"/>
      <c r="D102" s="2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">
      <c r="A103" s="22"/>
      <c r="B103" s="1"/>
      <c r="C103" s="23"/>
      <c r="D103" s="2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">
      <c r="A104" s="22"/>
      <c r="B104" s="1"/>
      <c r="C104" s="23"/>
      <c r="D104" s="2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">
      <c r="A105" s="22"/>
      <c r="B105" s="1"/>
      <c r="C105" s="23"/>
      <c r="D105" s="2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">
      <c r="A106" s="22"/>
      <c r="B106" s="1"/>
      <c r="C106" s="23"/>
      <c r="D106" s="2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">
      <c r="A107" s="22"/>
      <c r="B107" s="1"/>
      <c r="C107" s="23"/>
      <c r="D107" s="2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">
      <c r="A108" s="22"/>
      <c r="B108" s="1"/>
      <c r="C108" s="23"/>
      <c r="D108" s="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">
      <c r="A109" s="22"/>
      <c r="B109" s="1"/>
      <c r="C109" s="23"/>
      <c r="D109" s="2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">
      <c r="A110" s="22"/>
      <c r="B110" s="1"/>
      <c r="C110" s="23"/>
      <c r="D110" s="2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">
      <c r="A111" s="22"/>
      <c r="B111" s="1"/>
      <c r="C111" s="23"/>
      <c r="D111" s="2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">
      <c r="A112" s="22"/>
      <c r="B112" s="1"/>
      <c r="C112" s="23"/>
      <c r="D112" s="2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">
      <c r="A113" s="22"/>
      <c r="B113" s="1"/>
      <c r="C113" s="23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">
      <c r="A114" s="22"/>
      <c r="B114" s="1"/>
      <c r="C114" s="23"/>
      <c r="D114" s="2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">
      <c r="A115" s="22"/>
      <c r="B115" s="1"/>
      <c r="C115" s="23"/>
      <c r="D115" s="2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">
      <c r="A116" s="22"/>
      <c r="B116" s="1"/>
      <c r="C116" s="23"/>
      <c r="D116" s="2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">
      <c r="A117" s="22"/>
      <c r="B117" s="1"/>
      <c r="C117" s="23"/>
      <c r="D117" s="2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">
      <c r="A118" s="22"/>
      <c r="B118" s="1"/>
      <c r="C118" s="23"/>
      <c r="D118" s="2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">
      <c r="A119" s="22"/>
      <c r="B119" s="1"/>
      <c r="C119" s="23"/>
      <c r="D119" s="2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">
      <c r="A120" s="22"/>
      <c r="B120" s="1"/>
      <c r="C120" s="23"/>
      <c r="D120" s="2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">
      <c r="A121" s="22"/>
      <c r="B121" s="1"/>
      <c r="C121" s="23"/>
      <c r="D121" s="2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">
      <c r="A122" s="22"/>
      <c r="B122" s="1"/>
      <c r="C122" s="23"/>
      <c r="D122" s="2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">
      <c r="A123" s="22"/>
      <c r="B123" s="1"/>
      <c r="C123" s="23"/>
      <c r="D123" s="2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">
      <c r="A124" s="22"/>
      <c r="B124" s="1"/>
      <c r="C124" s="23"/>
      <c r="D124" s="2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">
      <c r="A125" s="22"/>
      <c r="B125" s="1"/>
      <c r="C125" s="23"/>
      <c r="D125" s="2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">
      <c r="A126" s="22"/>
      <c r="B126" s="1"/>
      <c r="C126" s="23"/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">
      <c r="A127" s="22"/>
      <c r="B127" s="1"/>
      <c r="C127" s="23"/>
      <c r="D127" s="2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">
      <c r="A128" s="22"/>
      <c r="B128" s="1"/>
      <c r="C128" s="23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">
      <c r="A129" s="22"/>
      <c r="B129" s="1"/>
      <c r="C129" s="23"/>
      <c r="D129" s="2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">
      <c r="A130" s="22"/>
      <c r="B130" s="1"/>
      <c r="C130" s="23"/>
      <c r="D130" s="2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">
      <c r="A131" s="22"/>
      <c r="B131" s="1"/>
      <c r="C131" s="23"/>
      <c r="D131" s="2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">
      <c r="A132" s="22"/>
      <c r="B132" s="1"/>
      <c r="C132" s="23"/>
      <c r="D132" s="2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">
      <c r="A133" s="22"/>
      <c r="B133" s="1"/>
      <c r="C133" s="23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">
      <c r="A134" s="22"/>
      <c r="B134" s="1"/>
      <c r="C134" s="23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">
      <c r="A135" s="22"/>
      <c r="B135" s="1"/>
      <c r="C135" s="23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">
      <c r="A136" s="22"/>
      <c r="B136" s="1"/>
      <c r="C136" s="23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">
      <c r="A137" s="22"/>
      <c r="B137" s="1"/>
      <c r="C137" s="23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">
      <c r="A138" s="22"/>
      <c r="B138" s="1"/>
      <c r="C138" s="23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">
      <c r="A139" s="22"/>
      <c r="B139" s="1"/>
      <c r="C139" s="23"/>
      <c r="D139" s="2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">
      <c r="A140" s="22"/>
      <c r="B140" s="1"/>
      <c r="C140" s="23"/>
      <c r="D140" s="2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">
      <c r="A141" s="22"/>
      <c r="B141" s="1"/>
      <c r="C141" s="23"/>
      <c r="D141" s="2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">
      <c r="A142" s="22"/>
      <c r="B142" s="1"/>
      <c r="C142" s="23"/>
      <c r="D142" s="2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">
      <c r="A143" s="22"/>
      <c r="B143" s="1"/>
      <c r="C143" s="23"/>
      <c r="D143" s="2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">
      <c r="A144" s="22"/>
      <c r="B144" s="1"/>
      <c r="C144" s="23"/>
      <c r="D144" s="2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">
      <c r="A145" s="22"/>
      <c r="B145" s="1"/>
      <c r="C145" s="23"/>
      <c r="D145" s="2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">
      <c r="A146" s="22"/>
      <c r="B146" s="1"/>
      <c r="C146" s="23"/>
      <c r="D146" s="2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">
      <c r="A147" s="22"/>
      <c r="B147" s="1"/>
      <c r="C147" s="23"/>
      <c r="D147" s="2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">
      <c r="A148" s="22"/>
      <c r="B148" s="1"/>
      <c r="C148" s="23"/>
      <c r="D148" s="2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">
      <c r="A149" s="22"/>
      <c r="B149" s="1"/>
      <c r="C149" s="23"/>
      <c r="D149" s="2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">
      <c r="A150" s="22"/>
      <c r="B150" s="1"/>
      <c r="C150" s="23"/>
      <c r="D150" s="2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">
      <c r="A151" s="22"/>
      <c r="B151" s="1"/>
      <c r="C151" s="23"/>
      <c r="D151" s="2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">
      <c r="A152" s="22"/>
      <c r="B152" s="1"/>
      <c r="C152" s="23"/>
      <c r="D152" s="2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">
      <c r="A153" s="22"/>
      <c r="B153" s="1"/>
      <c r="C153" s="23"/>
      <c r="D153" s="2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">
      <c r="A154" s="22"/>
      <c r="B154" s="1"/>
      <c r="C154" s="23"/>
      <c r="D154" s="2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">
      <c r="A155" s="22"/>
      <c r="B155" s="1"/>
      <c r="C155" s="23"/>
      <c r="D155" s="2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">
      <c r="A156" s="22"/>
      <c r="B156" s="1"/>
      <c r="C156" s="23"/>
      <c r="D156" s="2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">
      <c r="A157" s="22"/>
      <c r="B157" s="1"/>
      <c r="C157" s="23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">
      <c r="A158" s="22"/>
      <c r="B158" s="1"/>
      <c r="C158" s="23"/>
      <c r="D158" s="2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">
      <c r="A159" s="22"/>
      <c r="B159" s="1"/>
      <c r="C159" s="23"/>
      <c r="D159" s="2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">
      <c r="A160" s="22"/>
      <c r="B160" s="1"/>
      <c r="C160" s="23"/>
      <c r="D160" s="2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">
      <c r="A161" s="22"/>
      <c r="B161" s="1"/>
      <c r="C161" s="23"/>
      <c r="D161" s="2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">
      <c r="A162" s="22"/>
      <c r="B162" s="1"/>
      <c r="C162" s="23"/>
      <c r="D162" s="2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">
      <c r="A163" s="22"/>
      <c r="B163" s="1"/>
      <c r="C163" s="23"/>
      <c r="D163" s="2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">
      <c r="A164" s="22"/>
      <c r="B164" s="1"/>
      <c r="C164" s="23"/>
      <c r="D164" s="2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">
      <c r="A165" s="22"/>
      <c r="B165" s="1"/>
      <c r="C165" s="23"/>
      <c r="D165" s="2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">
      <c r="A166" s="22"/>
      <c r="B166" s="1"/>
      <c r="C166" s="23"/>
      <c r="D166" s="2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">
      <c r="A167" s="22"/>
      <c r="B167" s="1"/>
      <c r="C167" s="23"/>
      <c r="D167" s="2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">
      <c r="A168" s="22"/>
      <c r="B168" s="1"/>
      <c r="C168" s="23"/>
      <c r="D168" s="2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">
      <c r="A169" s="22"/>
      <c r="B169" s="1"/>
      <c r="C169" s="23"/>
      <c r="D169" s="2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">
      <c r="A170" s="22"/>
      <c r="B170" s="1"/>
      <c r="C170" s="23"/>
      <c r="D170" s="2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">
      <c r="A171" s="22"/>
      <c r="B171" s="1"/>
      <c r="C171" s="23"/>
      <c r="D171" s="2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">
      <c r="A172" s="22"/>
      <c r="B172" s="1"/>
      <c r="C172" s="23"/>
      <c r="D172" s="2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">
      <c r="A173" s="22"/>
      <c r="B173" s="1"/>
      <c r="C173" s="23"/>
      <c r="D173" s="2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">
      <c r="A174" s="22"/>
      <c r="B174" s="1"/>
      <c r="C174" s="23"/>
      <c r="D174" s="2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">
      <c r="A175" s="22"/>
      <c r="B175" s="1"/>
      <c r="C175" s="23"/>
      <c r="D175" s="2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">
      <c r="A176" s="22"/>
      <c r="B176" s="1"/>
      <c r="C176" s="23"/>
      <c r="D176" s="2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">
      <c r="A177" s="22"/>
      <c r="B177" s="1"/>
      <c r="C177" s="23"/>
      <c r="D177" s="2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">
      <c r="A178" s="22"/>
      <c r="B178" s="1"/>
      <c r="C178" s="23"/>
      <c r="D178" s="2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">
      <c r="A179" s="22"/>
      <c r="B179" s="1"/>
      <c r="C179" s="23"/>
      <c r="D179" s="2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">
      <c r="A180" s="22"/>
      <c r="B180" s="1"/>
      <c r="C180" s="23"/>
      <c r="D180" s="2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">
      <c r="A181" s="22"/>
      <c r="B181" s="1"/>
      <c r="C181" s="23"/>
      <c r="D181" s="2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">
      <c r="A182" s="22"/>
      <c r="B182" s="1"/>
      <c r="C182" s="23"/>
      <c r="D182" s="2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">
      <c r="A183" s="22"/>
      <c r="B183" s="1"/>
      <c r="C183" s="23"/>
      <c r="D183" s="2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">
      <c r="A184" s="22"/>
      <c r="B184" s="1"/>
      <c r="C184" s="23"/>
      <c r="D184" s="2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">
      <c r="A185" s="22"/>
      <c r="B185" s="1"/>
      <c r="C185" s="23"/>
      <c r="D185" s="2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">
      <c r="A186" s="22"/>
      <c r="B186" s="1"/>
      <c r="C186" s="23"/>
      <c r="D186" s="2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">
      <c r="A187" s="22"/>
      <c r="B187" s="1"/>
      <c r="C187" s="23"/>
      <c r="D187" s="2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">
      <c r="A188" s="22"/>
      <c r="B188" s="1"/>
      <c r="C188" s="23"/>
      <c r="D188" s="2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">
      <c r="A189" s="22"/>
      <c r="B189" s="1"/>
      <c r="C189" s="23"/>
      <c r="D189" s="2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">
      <c r="A190" s="22"/>
      <c r="B190" s="1"/>
      <c r="C190" s="23"/>
      <c r="D190" s="2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">
      <c r="A191" s="22"/>
      <c r="B191" s="1"/>
      <c r="C191" s="23"/>
      <c r="D191" s="2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">
      <c r="A192" s="22"/>
      <c r="B192" s="1"/>
      <c r="C192" s="23"/>
      <c r="D192" s="2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">
      <c r="A193" s="22"/>
      <c r="B193" s="1"/>
      <c r="C193" s="23"/>
      <c r="D193" s="2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">
      <c r="A194" s="22"/>
      <c r="B194" s="1"/>
      <c r="C194" s="23"/>
      <c r="D194" s="2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">
      <c r="A195" s="22"/>
      <c r="B195" s="1"/>
      <c r="C195" s="23"/>
      <c r="D195" s="2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">
      <c r="A196" s="22"/>
      <c r="B196" s="1"/>
      <c r="C196" s="23"/>
      <c r="D196" s="2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">
      <c r="A197" s="22"/>
      <c r="B197" s="1"/>
      <c r="C197" s="23"/>
      <c r="D197" s="2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">
      <c r="A198" s="22"/>
      <c r="B198" s="1"/>
      <c r="C198" s="23"/>
      <c r="D198" s="2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">
      <c r="A199" s="22"/>
      <c r="B199" s="1"/>
      <c r="C199" s="23"/>
      <c r="D199" s="2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">
      <c r="A200" s="22"/>
      <c r="B200" s="1"/>
      <c r="C200" s="23"/>
      <c r="D200" s="2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">
      <c r="A201" s="22"/>
      <c r="B201" s="1"/>
      <c r="C201" s="23"/>
      <c r="D201" s="2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">
      <c r="A202" s="22"/>
      <c r="B202" s="1"/>
      <c r="C202" s="23"/>
      <c r="D202" s="2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">
      <c r="A203" s="22"/>
      <c r="B203" s="1"/>
      <c r="C203" s="23"/>
      <c r="D203" s="2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">
      <c r="A204" s="22"/>
      <c r="B204" s="1"/>
      <c r="C204" s="23"/>
      <c r="D204" s="2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">
      <c r="A205" s="22"/>
      <c r="B205" s="1"/>
      <c r="C205" s="23"/>
      <c r="D205" s="2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">
      <c r="A206" s="22"/>
      <c r="B206" s="1"/>
      <c r="C206" s="23"/>
      <c r="D206" s="2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">
      <c r="A207" s="22"/>
      <c r="B207" s="1"/>
      <c r="C207" s="23"/>
      <c r="D207" s="2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">
      <c r="A208" s="22"/>
      <c r="B208" s="1"/>
      <c r="C208" s="23"/>
      <c r="D208" s="2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">
      <c r="A209" s="22"/>
      <c r="B209" s="1"/>
      <c r="C209" s="23"/>
      <c r="D209" s="2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">
      <c r="A210" s="22"/>
      <c r="B210" s="1"/>
      <c r="C210" s="23"/>
      <c r="D210" s="2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">
      <c r="A211" s="22"/>
      <c r="B211" s="1"/>
      <c r="C211" s="23"/>
      <c r="D211" s="2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">
      <c r="A212" s="22"/>
      <c r="B212" s="1"/>
      <c r="C212" s="23"/>
      <c r="D212" s="2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">
      <c r="A213" s="22"/>
      <c r="B213" s="1"/>
      <c r="C213" s="23"/>
      <c r="D213" s="2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">
      <c r="A214" s="22"/>
      <c r="B214" s="1"/>
      <c r="C214" s="23"/>
      <c r="D214" s="2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">
      <c r="A215" s="22"/>
      <c r="B215" s="1"/>
      <c r="C215" s="23"/>
      <c r="D215" s="2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"/>
    <row r="217" spans="1:25" ht="15.75" customHeight="1" x14ac:dyDescent="0.3"/>
    <row r="218" spans="1:25" ht="15.75" customHeight="1" x14ac:dyDescent="0.3"/>
    <row r="219" spans="1:25" ht="15.75" customHeight="1" x14ac:dyDescent="0.3"/>
    <row r="220" spans="1:25" ht="15.75" customHeight="1" x14ac:dyDescent="0.3"/>
    <row r="221" spans="1:25" ht="15.75" customHeight="1" x14ac:dyDescent="0.3"/>
    <row r="222" spans="1:25" ht="15.75" customHeight="1" x14ac:dyDescent="0.3"/>
    <row r="223" spans="1:25" ht="15.75" customHeight="1" x14ac:dyDescent="0.3"/>
    <row r="224" spans="1:2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mergeCells count="6">
    <mergeCell ref="A12:E12"/>
    <mergeCell ref="A13:D13"/>
    <mergeCell ref="A1:E1"/>
    <mergeCell ref="A2:E2"/>
    <mergeCell ref="A3:E3"/>
    <mergeCell ref="A4:E4"/>
  </mergeCells>
  <printOptions horizontalCentered="1"/>
  <pageMargins left="0.51181102362204722" right="0.19685039370078741" top="0.19685039370078741" bottom="0.74803149606299213" header="0" footer="0"/>
  <pageSetup paperSize="9" fitToHeight="0" orientation="portrait"/>
  <headerFooter>
    <oddFooter>&amp;Calpha-edu.ru&amp;RДелаем бизнес легким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outlinePr summaryBelow="0"/>
  </sheetPr>
  <dimension ref="A1:U1000"/>
  <sheetViews>
    <sheetView workbookViewId="0"/>
  </sheetViews>
  <sheetFormatPr defaultColWidth="14.44140625" defaultRowHeight="15" customHeight="1" x14ac:dyDescent="0.3"/>
  <cols>
    <col min="1" max="1" width="46.109375" customWidth="1"/>
    <col min="2" max="2" width="15.109375" customWidth="1"/>
    <col min="3" max="3" width="10" customWidth="1"/>
    <col min="4" max="4" width="10.6640625" customWidth="1"/>
    <col min="5" max="5" width="16.33203125" customWidth="1"/>
    <col min="6" max="6" width="11.109375" customWidth="1"/>
    <col min="7" max="21" width="9.109375" customWidth="1"/>
  </cols>
  <sheetData>
    <row r="1" spans="1:21" ht="94.5" customHeight="1" x14ac:dyDescent="0.3">
      <c r="A1" s="131"/>
      <c r="B1" s="99"/>
      <c r="C1" s="99"/>
      <c r="D1" s="99"/>
      <c r="E1" s="9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x14ac:dyDescent="0.3">
      <c r="A2" s="154" t="s">
        <v>551</v>
      </c>
      <c r="B2" s="155"/>
      <c r="C2" s="155"/>
      <c r="D2" s="155"/>
      <c r="E2" s="15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.5" customHeight="1" x14ac:dyDescent="0.3">
      <c r="A3" s="156"/>
      <c r="B3" s="155"/>
      <c r="C3" s="155"/>
      <c r="D3" s="155"/>
      <c r="E3" s="15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customHeight="1" x14ac:dyDescent="0.3">
      <c r="A4" s="71"/>
      <c r="B4" s="72"/>
      <c r="C4" s="73"/>
      <c r="D4" s="74"/>
      <c r="E4" s="7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5" customHeight="1" x14ac:dyDescent="0.3">
      <c r="A5" s="154" t="s">
        <v>552</v>
      </c>
      <c r="B5" s="155"/>
      <c r="C5" s="155"/>
      <c r="D5" s="155"/>
      <c r="E5" s="1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4.5" customHeight="1" x14ac:dyDescent="0.3">
      <c r="A6" s="157"/>
      <c r="B6" s="155"/>
      <c r="C6" s="155"/>
      <c r="D6" s="155"/>
      <c r="E6" s="1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4" x14ac:dyDescent="0.3">
      <c r="A7" s="22"/>
      <c r="B7" s="1"/>
      <c r="C7" s="23"/>
      <c r="D7" s="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4" x14ac:dyDescent="0.3">
      <c r="A8" s="22"/>
      <c r="B8" s="1"/>
      <c r="C8" s="23"/>
      <c r="D8" s="2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4" x14ac:dyDescent="0.3">
      <c r="A9" s="22"/>
      <c r="B9" s="1"/>
      <c r="C9" s="23"/>
      <c r="D9" s="2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4" x14ac:dyDescent="0.3">
      <c r="A10" s="22"/>
      <c r="B10" s="1"/>
      <c r="C10" s="23"/>
      <c r="D10" s="2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4" x14ac:dyDescent="0.3">
      <c r="A11" s="22"/>
      <c r="B11" s="1"/>
      <c r="C11" s="23"/>
      <c r="D11" s="2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4" x14ac:dyDescent="0.3">
      <c r="A12" s="22"/>
      <c r="B12" s="1"/>
      <c r="C12" s="23"/>
      <c r="D12" s="2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4" x14ac:dyDescent="0.3">
      <c r="A13" s="22"/>
      <c r="B13" s="1"/>
      <c r="C13" s="23"/>
      <c r="D13" s="2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4" x14ac:dyDescent="0.3">
      <c r="A14" s="22"/>
      <c r="B14" s="1"/>
      <c r="C14" s="23"/>
      <c r="D14" s="2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4" x14ac:dyDescent="0.3">
      <c r="A15" s="22"/>
      <c r="B15" s="1"/>
      <c r="C15" s="23"/>
      <c r="D15" s="2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4" x14ac:dyDescent="0.3">
      <c r="A16" s="22"/>
      <c r="B16" s="1"/>
      <c r="C16" s="23"/>
      <c r="D16" s="2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4" x14ac:dyDescent="0.3">
      <c r="A17" s="22"/>
      <c r="B17" s="1"/>
      <c r="C17" s="23"/>
      <c r="D17" s="2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4" x14ac:dyDescent="0.3">
      <c r="A18" s="22"/>
      <c r="B18" s="1"/>
      <c r="C18" s="23"/>
      <c r="D18" s="2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4" x14ac:dyDescent="0.3">
      <c r="A19" s="22"/>
      <c r="B19" s="1"/>
      <c r="C19" s="23"/>
      <c r="D19" s="2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4" x14ac:dyDescent="0.3">
      <c r="A20" s="22"/>
      <c r="B20" s="1"/>
      <c r="C20" s="23"/>
      <c r="D20" s="2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">
      <c r="A21" s="22"/>
      <c r="B21" s="1"/>
      <c r="C21" s="23"/>
      <c r="D21" s="2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">
      <c r="A22" s="22"/>
      <c r="B22" s="1"/>
      <c r="C22" s="23"/>
      <c r="D22" s="2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">
      <c r="A23" s="22"/>
      <c r="B23" s="1"/>
      <c r="C23" s="23"/>
      <c r="D23" s="2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">
      <c r="A24" s="22"/>
      <c r="B24" s="1"/>
      <c r="C24" s="23"/>
      <c r="D24" s="2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">
      <c r="A25" s="22"/>
      <c r="B25" s="1"/>
      <c r="C25" s="23"/>
      <c r="D25" s="2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">
      <c r="A26" s="22"/>
      <c r="B26" s="1"/>
      <c r="C26" s="23"/>
      <c r="D26" s="2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">
      <c r="A27" s="22"/>
      <c r="B27" s="1"/>
      <c r="C27" s="23"/>
      <c r="D27" s="2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">
      <c r="A28" s="22"/>
      <c r="B28" s="1"/>
      <c r="C28" s="23"/>
      <c r="D28" s="2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">
      <c r="A29" s="22"/>
      <c r="B29" s="1"/>
      <c r="C29" s="23"/>
      <c r="D29" s="2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">
      <c r="A30" s="22"/>
      <c r="B30" s="1"/>
      <c r="C30" s="23"/>
      <c r="D30" s="2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">
      <c r="A31" s="22"/>
      <c r="B31" s="1"/>
      <c r="C31" s="23"/>
      <c r="D31" s="2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">
      <c r="A32" s="22"/>
      <c r="B32" s="1"/>
      <c r="C32" s="23"/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">
      <c r="A33" s="22"/>
      <c r="B33" s="1"/>
      <c r="C33" s="23"/>
      <c r="D33" s="2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">
      <c r="A34" s="22"/>
      <c r="B34" s="1"/>
      <c r="C34" s="23"/>
      <c r="D34" s="2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">
      <c r="A35" s="22"/>
      <c r="B35" s="1"/>
      <c r="C35" s="23"/>
      <c r="D35" s="2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">
      <c r="A36" s="22"/>
      <c r="B36" s="1"/>
      <c r="C36" s="23"/>
      <c r="D36" s="2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">
      <c r="A37" s="22"/>
      <c r="B37" s="1"/>
      <c r="C37" s="23"/>
      <c r="D37" s="2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">
      <c r="A38" s="22"/>
      <c r="B38" s="1"/>
      <c r="C38" s="23"/>
      <c r="D38" s="2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">
      <c r="A39" s="22"/>
      <c r="B39" s="1"/>
      <c r="C39" s="23"/>
      <c r="D39" s="2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">
      <c r="A40" s="22"/>
      <c r="B40" s="1"/>
      <c r="C40" s="23"/>
      <c r="D40" s="2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">
      <c r="A41" s="22"/>
      <c r="B41" s="1"/>
      <c r="C41" s="23"/>
      <c r="D41" s="2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">
      <c r="A42" s="22"/>
      <c r="B42" s="1"/>
      <c r="C42" s="23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">
      <c r="A43" s="22"/>
      <c r="B43" s="1"/>
      <c r="C43" s="23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">
      <c r="A44" s="22"/>
      <c r="B44" s="1"/>
      <c r="C44" s="23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">
      <c r="A45" s="22"/>
      <c r="B45" s="1"/>
      <c r="C45" s="23"/>
      <c r="D45" s="2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">
      <c r="A46" s="22"/>
      <c r="B46" s="1"/>
      <c r="C46" s="23"/>
      <c r="D46" s="2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">
      <c r="A47" s="22"/>
      <c r="B47" s="1"/>
      <c r="C47" s="23"/>
      <c r="D47" s="2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">
      <c r="A48" s="22"/>
      <c r="B48" s="1"/>
      <c r="C48" s="23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">
      <c r="A49" s="22"/>
      <c r="B49" s="1"/>
      <c r="C49" s="23"/>
      <c r="D49" s="2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">
      <c r="A50" s="22"/>
      <c r="B50" s="1"/>
      <c r="C50" s="23"/>
      <c r="D50" s="2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">
      <c r="A51" s="22"/>
      <c r="B51" s="1"/>
      <c r="C51" s="23"/>
      <c r="D51" s="2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">
      <c r="A52" s="22"/>
      <c r="B52" s="1"/>
      <c r="C52" s="23"/>
      <c r="D52" s="2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">
      <c r="A53" s="22"/>
      <c r="B53" s="1"/>
      <c r="C53" s="23"/>
      <c r="D53" s="2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">
      <c r="A54" s="22"/>
      <c r="B54" s="1"/>
      <c r="C54" s="23"/>
      <c r="D54" s="2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">
      <c r="A55" s="22"/>
      <c r="B55" s="1"/>
      <c r="C55" s="23"/>
      <c r="D55" s="2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">
      <c r="A56" s="22"/>
      <c r="B56" s="1"/>
      <c r="C56" s="23"/>
      <c r="D56" s="2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">
      <c r="A57" s="22"/>
      <c r="B57" s="1"/>
      <c r="C57" s="23"/>
      <c r="D57" s="2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">
      <c r="A58" s="22"/>
      <c r="B58" s="1"/>
      <c r="C58" s="23"/>
      <c r="D58" s="2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">
      <c r="A59" s="22"/>
      <c r="B59" s="1"/>
      <c r="C59" s="23"/>
      <c r="D59" s="2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">
      <c r="A60" s="22"/>
      <c r="B60" s="1"/>
      <c r="C60" s="23"/>
      <c r="D60" s="2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">
      <c r="A61" s="22"/>
      <c r="B61" s="1"/>
      <c r="C61" s="23"/>
      <c r="D61" s="2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">
      <c r="A62" s="22"/>
      <c r="B62" s="1"/>
      <c r="C62" s="23"/>
      <c r="D62" s="2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">
      <c r="A63" s="22"/>
      <c r="B63" s="1"/>
      <c r="C63" s="23"/>
      <c r="D63" s="2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">
      <c r="A64" s="22"/>
      <c r="B64" s="1"/>
      <c r="C64" s="23"/>
      <c r="D64" s="2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">
      <c r="A65" s="22"/>
      <c r="B65" s="1"/>
      <c r="C65" s="23"/>
      <c r="D65" s="2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">
      <c r="A66" s="22"/>
      <c r="B66" s="1"/>
      <c r="C66" s="23"/>
      <c r="D66" s="2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">
      <c r="A67" s="22"/>
      <c r="B67" s="1"/>
      <c r="C67" s="23"/>
      <c r="D67" s="2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">
      <c r="A68" s="22"/>
      <c r="B68" s="1"/>
      <c r="C68" s="23"/>
      <c r="D68" s="2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">
      <c r="A69" s="22"/>
      <c r="B69" s="1"/>
      <c r="C69" s="23"/>
      <c r="D69" s="2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">
      <c r="A70" s="22"/>
      <c r="B70" s="1"/>
      <c r="C70" s="23"/>
      <c r="D70" s="2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">
      <c r="A71" s="22"/>
      <c r="B71" s="1"/>
      <c r="C71" s="23"/>
      <c r="D71" s="2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">
      <c r="A72" s="22"/>
      <c r="B72" s="1"/>
      <c r="C72" s="23"/>
      <c r="D72" s="2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">
      <c r="A73" s="22"/>
      <c r="B73" s="1"/>
      <c r="C73" s="23"/>
      <c r="D73" s="2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">
      <c r="A74" s="22"/>
      <c r="B74" s="1"/>
      <c r="C74" s="23"/>
      <c r="D74" s="2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">
      <c r="A75" s="22"/>
      <c r="B75" s="1"/>
      <c r="C75" s="23"/>
      <c r="D75" s="2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">
      <c r="A76" s="22"/>
      <c r="B76" s="1"/>
      <c r="C76" s="23"/>
      <c r="D76" s="2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">
      <c r="A77" s="22"/>
      <c r="B77" s="1"/>
      <c r="C77" s="23"/>
      <c r="D77" s="2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">
      <c r="A78" s="22"/>
      <c r="B78" s="1"/>
      <c r="C78" s="23"/>
      <c r="D78" s="2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">
      <c r="A79" s="22"/>
      <c r="B79" s="1"/>
      <c r="C79" s="23"/>
      <c r="D79" s="2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">
      <c r="A80" s="22"/>
      <c r="B80" s="1"/>
      <c r="C80" s="23"/>
      <c r="D80" s="2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">
      <c r="A81" s="22"/>
      <c r="B81" s="1"/>
      <c r="C81" s="23"/>
      <c r="D81" s="2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">
      <c r="A82" s="22"/>
      <c r="B82" s="1"/>
      <c r="C82" s="23"/>
      <c r="D82" s="2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">
      <c r="A83" s="22"/>
      <c r="B83" s="1"/>
      <c r="C83" s="23"/>
      <c r="D83" s="2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">
      <c r="A84" s="22"/>
      <c r="B84" s="1"/>
      <c r="C84" s="23"/>
      <c r="D84" s="2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">
      <c r="A85" s="22"/>
      <c r="B85" s="1"/>
      <c r="C85" s="23"/>
      <c r="D85" s="2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">
      <c r="A86" s="22"/>
      <c r="B86" s="1"/>
      <c r="C86" s="23"/>
      <c r="D86" s="2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">
      <c r="A87" s="22"/>
      <c r="B87" s="1"/>
      <c r="C87" s="23"/>
      <c r="D87" s="2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">
      <c r="A88" s="22"/>
      <c r="B88" s="1"/>
      <c r="C88" s="23"/>
      <c r="D88" s="2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">
      <c r="A89" s="22"/>
      <c r="B89" s="1"/>
      <c r="C89" s="23"/>
      <c r="D89" s="2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">
      <c r="A90" s="22"/>
      <c r="B90" s="1"/>
      <c r="C90" s="23"/>
      <c r="D90" s="2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">
      <c r="A91" s="22"/>
      <c r="B91" s="1"/>
      <c r="C91" s="23"/>
      <c r="D91" s="2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">
      <c r="A92" s="22"/>
      <c r="B92" s="1"/>
      <c r="C92" s="23"/>
      <c r="D92" s="2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">
      <c r="A93" s="22"/>
      <c r="B93" s="1"/>
      <c r="C93" s="23"/>
      <c r="D93" s="2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">
      <c r="A94" s="22"/>
      <c r="B94" s="1"/>
      <c r="C94" s="23"/>
      <c r="D94" s="2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">
      <c r="A95" s="22"/>
      <c r="B95" s="1"/>
      <c r="C95" s="23"/>
      <c r="D95" s="2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">
      <c r="A96" s="22"/>
      <c r="B96" s="1"/>
      <c r="C96" s="23"/>
      <c r="D96" s="2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">
      <c r="A97" s="22"/>
      <c r="B97" s="1"/>
      <c r="C97" s="23"/>
      <c r="D97" s="2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">
      <c r="A98" s="22"/>
      <c r="B98" s="1"/>
      <c r="C98" s="23"/>
      <c r="D98" s="2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">
      <c r="A99" s="22"/>
      <c r="B99" s="1"/>
      <c r="C99" s="23"/>
      <c r="D99" s="2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">
      <c r="A100" s="22"/>
      <c r="B100" s="1"/>
      <c r="C100" s="23"/>
      <c r="D100" s="2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">
      <c r="A101" s="22"/>
      <c r="B101" s="1"/>
      <c r="C101" s="23"/>
      <c r="D101" s="2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">
      <c r="A102" s="22"/>
      <c r="B102" s="1"/>
      <c r="C102" s="23"/>
      <c r="D102" s="2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">
      <c r="A103" s="22"/>
      <c r="B103" s="1"/>
      <c r="C103" s="23"/>
      <c r="D103" s="2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">
      <c r="A104" s="22"/>
      <c r="B104" s="1"/>
      <c r="C104" s="23"/>
      <c r="D104" s="2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">
      <c r="A105" s="22"/>
      <c r="B105" s="1"/>
      <c r="C105" s="23"/>
      <c r="D105" s="2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">
      <c r="A106" s="22"/>
      <c r="B106" s="1"/>
      <c r="C106" s="23"/>
      <c r="D106" s="2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">
      <c r="A107" s="22"/>
      <c r="B107" s="1"/>
      <c r="C107" s="23"/>
      <c r="D107" s="2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">
      <c r="A108" s="22"/>
      <c r="B108" s="1"/>
      <c r="C108" s="23"/>
      <c r="D108" s="2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">
      <c r="A109" s="22"/>
      <c r="B109" s="1"/>
      <c r="C109" s="23"/>
      <c r="D109" s="2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">
      <c r="A110" s="22"/>
      <c r="B110" s="1"/>
      <c r="C110" s="23"/>
      <c r="D110" s="2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">
      <c r="A111" s="22"/>
      <c r="B111" s="1"/>
      <c r="C111" s="23"/>
      <c r="D111" s="2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">
      <c r="A112" s="22"/>
      <c r="B112" s="1"/>
      <c r="C112" s="23"/>
      <c r="D112" s="2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">
      <c r="A113" s="22"/>
      <c r="B113" s="1"/>
      <c r="C113" s="23"/>
      <c r="D113" s="2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">
      <c r="A114" s="22"/>
      <c r="B114" s="1"/>
      <c r="C114" s="23"/>
      <c r="D114" s="2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">
      <c r="A115" s="22"/>
      <c r="B115" s="1"/>
      <c r="C115" s="23"/>
      <c r="D115" s="2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">
      <c r="A116" s="22"/>
      <c r="B116" s="1"/>
      <c r="C116" s="23"/>
      <c r="D116" s="2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">
      <c r="A117" s="22"/>
      <c r="B117" s="1"/>
      <c r="C117" s="23"/>
      <c r="D117" s="2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">
      <c r="A118" s="22"/>
      <c r="B118" s="1"/>
      <c r="C118" s="23"/>
      <c r="D118" s="2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">
      <c r="A119" s="22"/>
      <c r="B119" s="1"/>
      <c r="C119" s="23"/>
      <c r="D119" s="2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">
      <c r="A120" s="22"/>
      <c r="B120" s="1"/>
      <c r="C120" s="23"/>
      <c r="D120" s="2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">
      <c r="A121" s="22"/>
      <c r="B121" s="1"/>
      <c r="C121" s="23"/>
      <c r="D121" s="2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">
      <c r="A122" s="22"/>
      <c r="B122" s="1"/>
      <c r="C122" s="23"/>
      <c r="D122" s="2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">
      <c r="A123" s="22"/>
      <c r="B123" s="1"/>
      <c r="C123" s="23"/>
      <c r="D123" s="2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">
      <c r="A124" s="22"/>
      <c r="B124" s="1"/>
      <c r="C124" s="23"/>
      <c r="D124" s="2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">
      <c r="A125" s="22"/>
      <c r="B125" s="1"/>
      <c r="C125" s="23"/>
      <c r="D125" s="2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">
      <c r="A126" s="22"/>
      <c r="B126" s="1"/>
      <c r="C126" s="23"/>
      <c r="D126" s="2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">
      <c r="A127" s="22"/>
      <c r="B127" s="1"/>
      <c r="C127" s="23"/>
      <c r="D127" s="2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">
      <c r="A128" s="22"/>
      <c r="B128" s="1"/>
      <c r="C128" s="23"/>
      <c r="D128" s="2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">
      <c r="A129" s="22"/>
      <c r="B129" s="1"/>
      <c r="C129" s="23"/>
      <c r="D129" s="2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">
      <c r="A130" s="22"/>
      <c r="B130" s="1"/>
      <c r="C130" s="23"/>
      <c r="D130" s="2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">
      <c r="A131" s="22"/>
      <c r="B131" s="1"/>
      <c r="C131" s="23"/>
      <c r="D131" s="2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">
      <c r="A132" s="22"/>
      <c r="B132" s="1"/>
      <c r="C132" s="23"/>
      <c r="D132" s="2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">
      <c r="A133" s="22"/>
      <c r="B133" s="1"/>
      <c r="C133" s="23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">
      <c r="A134" s="22"/>
      <c r="B134" s="1"/>
      <c r="C134" s="23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">
      <c r="A135" s="22"/>
      <c r="B135" s="1"/>
      <c r="C135" s="23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">
      <c r="A136" s="22"/>
      <c r="B136" s="1"/>
      <c r="C136" s="23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">
      <c r="A137" s="22"/>
      <c r="B137" s="1"/>
      <c r="C137" s="23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">
      <c r="A138" s="22"/>
      <c r="B138" s="1"/>
      <c r="C138" s="23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">
      <c r="A139" s="22"/>
      <c r="B139" s="1"/>
      <c r="C139" s="23"/>
      <c r="D139" s="2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">
      <c r="A140" s="22"/>
      <c r="B140" s="1"/>
      <c r="C140" s="23"/>
      <c r="D140" s="2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">
      <c r="A141" s="22"/>
      <c r="B141" s="1"/>
      <c r="C141" s="23"/>
      <c r="D141" s="2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">
      <c r="A142" s="22"/>
      <c r="B142" s="1"/>
      <c r="C142" s="23"/>
      <c r="D142" s="2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">
      <c r="A143" s="22"/>
      <c r="B143" s="1"/>
      <c r="C143" s="23"/>
      <c r="D143" s="2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">
      <c r="A144" s="22"/>
      <c r="B144" s="1"/>
      <c r="C144" s="23"/>
      <c r="D144" s="2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">
      <c r="A145" s="22"/>
      <c r="B145" s="1"/>
      <c r="C145" s="23"/>
      <c r="D145" s="2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">
      <c r="A146" s="22"/>
      <c r="B146" s="1"/>
      <c r="C146" s="23"/>
      <c r="D146" s="2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">
      <c r="A147" s="22"/>
      <c r="B147" s="1"/>
      <c r="C147" s="23"/>
      <c r="D147" s="2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">
      <c r="A148" s="22"/>
      <c r="B148" s="1"/>
      <c r="C148" s="23"/>
      <c r="D148" s="2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">
      <c r="A149" s="22"/>
      <c r="B149" s="1"/>
      <c r="C149" s="23"/>
      <c r="D149" s="2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">
      <c r="A150" s="22"/>
      <c r="B150" s="1"/>
      <c r="C150" s="23"/>
      <c r="D150" s="2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">
      <c r="A151" s="22"/>
      <c r="B151" s="1"/>
      <c r="C151" s="23"/>
      <c r="D151" s="2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">
      <c r="A152" s="22"/>
      <c r="B152" s="1"/>
      <c r="C152" s="23"/>
      <c r="D152" s="2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">
      <c r="A153" s="22"/>
      <c r="B153" s="1"/>
      <c r="C153" s="23"/>
      <c r="D153" s="2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">
      <c r="A154" s="22"/>
      <c r="B154" s="1"/>
      <c r="C154" s="23"/>
      <c r="D154" s="2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">
      <c r="A155" s="22"/>
      <c r="B155" s="1"/>
      <c r="C155" s="23"/>
      <c r="D155" s="2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">
      <c r="A156" s="22"/>
      <c r="B156" s="1"/>
      <c r="C156" s="23"/>
      <c r="D156" s="2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">
      <c r="A157" s="22"/>
      <c r="B157" s="1"/>
      <c r="C157" s="23"/>
      <c r="D157" s="2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">
      <c r="A158" s="22"/>
      <c r="B158" s="1"/>
      <c r="C158" s="23"/>
      <c r="D158" s="2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">
      <c r="A159" s="22"/>
      <c r="B159" s="1"/>
      <c r="C159" s="23"/>
      <c r="D159" s="2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">
      <c r="A160" s="22"/>
      <c r="B160" s="1"/>
      <c r="C160" s="23"/>
      <c r="D160" s="2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">
      <c r="A161" s="22"/>
      <c r="B161" s="1"/>
      <c r="C161" s="23"/>
      <c r="D161" s="2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">
      <c r="A162" s="22"/>
      <c r="B162" s="1"/>
      <c r="C162" s="23"/>
      <c r="D162" s="2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">
      <c r="A163" s="22"/>
      <c r="B163" s="1"/>
      <c r="C163" s="23"/>
      <c r="D163" s="2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">
      <c r="A164" s="22"/>
      <c r="B164" s="1"/>
      <c r="C164" s="23"/>
      <c r="D164" s="2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">
      <c r="A165" s="22"/>
      <c r="B165" s="1"/>
      <c r="C165" s="23"/>
      <c r="D165" s="2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">
      <c r="A166" s="22"/>
      <c r="B166" s="1"/>
      <c r="C166" s="23"/>
      <c r="D166" s="2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">
      <c r="A167" s="22"/>
      <c r="B167" s="1"/>
      <c r="C167" s="23"/>
      <c r="D167" s="2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">
      <c r="A168" s="22"/>
      <c r="B168" s="1"/>
      <c r="C168" s="23"/>
      <c r="D168" s="2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">
      <c r="A169" s="22"/>
      <c r="B169" s="1"/>
      <c r="C169" s="23"/>
      <c r="D169" s="2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">
      <c r="A170" s="22"/>
      <c r="B170" s="1"/>
      <c r="C170" s="23"/>
      <c r="D170" s="2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">
      <c r="A171" s="22"/>
      <c r="B171" s="1"/>
      <c r="C171" s="23"/>
      <c r="D171" s="2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">
      <c r="A172" s="22"/>
      <c r="B172" s="1"/>
      <c r="C172" s="23"/>
      <c r="D172" s="2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">
      <c r="A173" s="22"/>
      <c r="B173" s="1"/>
      <c r="C173" s="23"/>
      <c r="D173" s="2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">
      <c r="A174" s="22"/>
      <c r="B174" s="1"/>
      <c r="C174" s="23"/>
      <c r="D174" s="2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">
      <c r="A175" s="22"/>
      <c r="B175" s="1"/>
      <c r="C175" s="23"/>
      <c r="D175" s="2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">
      <c r="A176" s="22"/>
      <c r="B176" s="1"/>
      <c r="C176" s="23"/>
      <c r="D176" s="2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">
      <c r="A177" s="22"/>
      <c r="B177" s="1"/>
      <c r="C177" s="23"/>
      <c r="D177" s="2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">
      <c r="A178" s="22"/>
      <c r="B178" s="1"/>
      <c r="C178" s="23"/>
      <c r="D178" s="2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">
      <c r="A179" s="22"/>
      <c r="B179" s="1"/>
      <c r="C179" s="23"/>
      <c r="D179" s="2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">
      <c r="A180" s="22"/>
      <c r="B180" s="1"/>
      <c r="C180" s="23"/>
      <c r="D180" s="2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">
      <c r="A181" s="22"/>
      <c r="B181" s="1"/>
      <c r="C181" s="23"/>
      <c r="D181" s="2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">
      <c r="A182" s="22"/>
      <c r="B182" s="1"/>
      <c r="C182" s="23"/>
      <c r="D182" s="2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">
      <c r="A183" s="22"/>
      <c r="B183" s="1"/>
      <c r="C183" s="23"/>
      <c r="D183" s="2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">
      <c r="A184" s="22"/>
      <c r="B184" s="1"/>
      <c r="C184" s="23"/>
      <c r="D184" s="2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">
      <c r="A185" s="22"/>
      <c r="B185" s="1"/>
      <c r="C185" s="23"/>
      <c r="D185" s="2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">
      <c r="A186" s="22"/>
      <c r="B186" s="1"/>
      <c r="C186" s="23"/>
      <c r="D186" s="2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">
      <c r="A187" s="22"/>
      <c r="B187" s="1"/>
      <c r="C187" s="23"/>
      <c r="D187" s="2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">
      <c r="A188" s="22"/>
      <c r="B188" s="1"/>
      <c r="C188" s="23"/>
      <c r="D188" s="2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">
      <c r="A189" s="22"/>
      <c r="B189" s="1"/>
      <c r="C189" s="23"/>
      <c r="D189" s="2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">
      <c r="A190" s="22"/>
      <c r="B190" s="1"/>
      <c r="C190" s="23"/>
      <c r="D190" s="2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">
      <c r="A191" s="22"/>
      <c r="B191" s="1"/>
      <c r="C191" s="23"/>
      <c r="D191" s="2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">
      <c r="A192" s="22"/>
      <c r="B192" s="1"/>
      <c r="C192" s="23"/>
      <c r="D192" s="24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">
      <c r="A193" s="22"/>
      <c r="B193" s="1"/>
      <c r="C193" s="23"/>
      <c r="D193" s="24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">
      <c r="A194" s="22"/>
      <c r="B194" s="1"/>
      <c r="C194" s="23"/>
      <c r="D194" s="24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">
      <c r="A195" s="22"/>
      <c r="B195" s="1"/>
      <c r="C195" s="23"/>
      <c r="D195" s="24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">
      <c r="A196" s="22"/>
      <c r="B196" s="1"/>
      <c r="C196" s="23"/>
      <c r="D196" s="24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">
      <c r="A197" s="22"/>
      <c r="B197" s="1"/>
      <c r="C197" s="23"/>
      <c r="D197" s="24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">
      <c r="A198" s="22"/>
      <c r="B198" s="1"/>
      <c r="C198" s="23"/>
      <c r="D198" s="24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">
      <c r="A199" s="22"/>
      <c r="B199" s="1"/>
      <c r="C199" s="23"/>
      <c r="D199" s="24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">
      <c r="A200" s="22"/>
      <c r="B200" s="1"/>
      <c r="C200" s="23"/>
      <c r="D200" s="24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">
      <c r="A201" s="22"/>
      <c r="B201" s="1"/>
      <c r="C201" s="23"/>
      <c r="D201" s="24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">
      <c r="A202" s="22"/>
      <c r="B202" s="1"/>
      <c r="C202" s="23"/>
      <c r="D202" s="24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">
      <c r="A203" s="22"/>
      <c r="B203" s="1"/>
      <c r="C203" s="23"/>
      <c r="D203" s="24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">
      <c r="A204" s="22"/>
      <c r="B204" s="1"/>
      <c r="C204" s="23"/>
      <c r="D204" s="24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">
      <c r="A205" s="22"/>
      <c r="B205" s="1"/>
      <c r="C205" s="23"/>
      <c r="D205" s="24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">
      <c r="A206" s="22"/>
      <c r="B206" s="1"/>
      <c r="C206" s="23"/>
      <c r="D206" s="24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">
      <c r="A207" s="22"/>
      <c r="B207" s="1"/>
      <c r="C207" s="23"/>
      <c r="D207" s="24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">
      <c r="A208" s="22"/>
      <c r="B208" s="1"/>
      <c r="C208" s="23"/>
      <c r="D208" s="24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">
      <c r="A209" s="22"/>
      <c r="B209" s="1"/>
      <c r="C209" s="23"/>
      <c r="D209" s="24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">
      <c r="A210" s="22"/>
      <c r="B210" s="1"/>
      <c r="C210" s="23"/>
      <c r="D210" s="24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">
      <c r="A211" s="22"/>
      <c r="B211" s="1"/>
      <c r="C211" s="23"/>
      <c r="D211" s="24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">
      <c r="A212" s="22"/>
      <c r="B212" s="1"/>
      <c r="C212" s="23"/>
      <c r="D212" s="24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">
      <c r="A213" s="22"/>
      <c r="B213" s="1"/>
      <c r="C213" s="23"/>
      <c r="D213" s="2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">
      <c r="A214" s="22"/>
      <c r="B214" s="1"/>
      <c r="C214" s="23"/>
      <c r="D214" s="24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">
      <c r="A215" s="22"/>
      <c r="B215" s="1"/>
      <c r="C215" s="23"/>
      <c r="D215" s="24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">
      <c r="A216" s="22"/>
      <c r="B216" s="1"/>
      <c r="C216" s="23"/>
      <c r="D216" s="24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">
      <c r="A217" s="22"/>
      <c r="B217" s="1"/>
      <c r="C217" s="23"/>
      <c r="D217" s="24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">
      <c r="A218" s="22"/>
      <c r="B218" s="1"/>
      <c r="C218" s="23"/>
      <c r="D218" s="24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">
      <c r="A219" s="22"/>
      <c r="B219" s="1"/>
      <c r="C219" s="23"/>
      <c r="D219" s="24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">
      <c r="A220" s="22"/>
      <c r="B220" s="1"/>
      <c r="C220" s="23"/>
      <c r="D220" s="24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"/>
    <row r="222" spans="1:21" ht="15.75" customHeight="1" x14ac:dyDescent="0.3"/>
    <row r="223" spans="1:21" ht="15.75" customHeight="1" x14ac:dyDescent="0.3"/>
    <row r="224" spans="1:21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A1:E1"/>
    <mergeCell ref="A2:E2"/>
    <mergeCell ref="A3:E3"/>
    <mergeCell ref="A5:E5"/>
    <mergeCell ref="A6:E6"/>
  </mergeCells>
  <pageMargins left="0.19685039370078741" right="0.19685039370078741" top="0.19685039370078741" bottom="0.74803149606299213" header="0" footer="0"/>
  <pageSetup paperSize="9" scale="89" orientation="portrait"/>
  <headerFooter>
    <oddFooter>&amp;Calpha-web24.ru&amp;RДелаем бизнес легким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1С Франчайзинг</vt:lpstr>
      <vt:lpstr>1С БухОбслуживание</vt:lpstr>
      <vt:lpstr>Автоматизация общепита</vt:lpstr>
      <vt:lpstr>Сервисный центр</vt:lpstr>
      <vt:lpstr>Калькулятор Сервис</vt:lpstr>
      <vt:lpstr>Учебный центр</vt:lpstr>
      <vt:lpstr>Веб-Студия</vt:lpstr>
      <vt:lpstr>'1С Франчайзинг'!Дополнительная_стоимость_выезда_по_районам_города</vt:lpstr>
      <vt:lpstr>'1С Франчайзинг'!Н_Ч</vt:lpstr>
      <vt:lpstr>'1С Франчайзинг'!Проектирование_и_монтаж_СКС</vt:lpstr>
      <vt:lpstr>'1С Франчайзинг'!Сверхурочные_работы</vt:lpstr>
      <vt:lpstr>'1С Франчайзинг'!Стоимость_нормо_часа_по_категориям_работ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</cp:lastModifiedBy>
  <cp:lastPrinted>2023-01-23T13:35:44Z</cp:lastPrinted>
  <dcterms:modified xsi:type="dcterms:W3CDTF">2023-01-28T11:01:47Z</dcterms:modified>
</cp:coreProperties>
</file>